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<sst xmlns="http://schemas.openxmlformats.org/spreadsheetml/2006/main" count="436" uniqueCount="369">
  <si>
    <t>2 02 02000 00 0000 151</t>
  </si>
  <si>
    <t>2 02 02009 00 0000 151</t>
  </si>
  <si>
    <t>2 02 02009 05 0000 151</t>
  </si>
  <si>
    <t>2 02 02024 00 0000 151</t>
  </si>
  <si>
    <t>2 02 02024 05 0000 151</t>
  </si>
  <si>
    <t>2 02 02077 00 0000 151</t>
  </si>
  <si>
    <t>2 02 02077 05 0000 151</t>
  </si>
  <si>
    <t>2 02 02089 00 0000 151</t>
  </si>
  <si>
    <t>2 02 02999 00 0000 151</t>
  </si>
  <si>
    <t>2 02 02999 05 0000 151</t>
  </si>
  <si>
    <t>2 02 03000 00 0000 151</t>
  </si>
  <si>
    <t>2 02 03001 00 0000 151</t>
  </si>
  <si>
    <t>2 02 03001 05 0000 151</t>
  </si>
  <si>
    <t>2 02 03002 00 0000 151</t>
  </si>
  <si>
    <t>2 02 03002 05 0000 151</t>
  </si>
  <si>
    <t>2 02 03004 00 0000 151</t>
  </si>
  <si>
    <t>2 02 03004 05 0000 151</t>
  </si>
  <si>
    <t>2 02 03007 00 0000 151</t>
  </si>
  <si>
    <t>2 02 03007 05 0000 151</t>
  </si>
  <si>
    <t>2 02 03012 00 0000 151</t>
  </si>
  <si>
    <t>2 02 03012 05 0000 151</t>
  </si>
  <si>
    <t>2 02 03021 00 0000 151</t>
  </si>
  <si>
    <t>2 02 03021 05 0000 151</t>
  </si>
  <si>
    <t>2 02 03024 00 0000 151</t>
  </si>
  <si>
    <t>2 02 03024 05 0000 151</t>
  </si>
  <si>
    <t>2 02 03027 00 0000 151</t>
  </si>
  <si>
    <t>2 02 03027 05 0000 151</t>
  </si>
  <si>
    <t>2 02 03053 00 0000  151</t>
  </si>
  <si>
    <t>2 02 03053 05 0000 151</t>
  </si>
  <si>
    <t>2 02  04000 00 0000 151</t>
  </si>
  <si>
    <t>2 02 04005 00 0000 151</t>
  </si>
  <si>
    <t>2 02 04005 05 0000 151</t>
  </si>
  <si>
    <t>2 02 04012 00 0000 151</t>
  </si>
  <si>
    <t>2 02 04014 00 0000 151</t>
  </si>
  <si>
    <t>2 02 04012 05 0000 151</t>
  </si>
  <si>
    <t>8 50 00000 00 0000 000</t>
  </si>
  <si>
    <t>2 02 04025 05 0000 151</t>
  </si>
  <si>
    <t>2 02 04025 00 0000 151</t>
  </si>
  <si>
    <t>101 02010 01 1000 110</t>
  </si>
  <si>
    <t>101 02010 01 2000 110</t>
  </si>
  <si>
    <t>1 01 02021 01 1000 110</t>
  </si>
  <si>
    <t>1 01 02021 01 2000 110</t>
  </si>
  <si>
    <t>1 01 02021 01 3000 110</t>
  </si>
  <si>
    <t>1 01 02022 01 1000 110</t>
  </si>
  <si>
    <t>1 01 02022 01 2000 110</t>
  </si>
  <si>
    <t>1 01 02022 01 3000 110</t>
  </si>
  <si>
    <t>1 01 02030 01 1000 110</t>
  </si>
  <si>
    <t>1 01 02030 01 2000 110</t>
  </si>
  <si>
    <t>1 01 02030 01 4000 110</t>
  </si>
  <si>
    <t>1 01 02040 01 1000 110</t>
  </si>
  <si>
    <t>1 05 01010 01 1000 110</t>
  </si>
  <si>
    <t>1 06 06023 05 1000 110</t>
  </si>
  <si>
    <t>1 08 03010 01 1000 110</t>
  </si>
  <si>
    <t>1 08 03010 01 4000 110</t>
  </si>
  <si>
    <t>1 08 07084 01 1000 110</t>
  </si>
  <si>
    <t>1 08 07140 01 1000 110</t>
  </si>
  <si>
    <t>1 08 07140 01 4000 110</t>
  </si>
  <si>
    <t>1 09 01030 05 1000 110</t>
  </si>
  <si>
    <t>1 09 01030 05 2000 110</t>
  </si>
  <si>
    <t>1 09 04010 02 1000 110</t>
  </si>
  <si>
    <t>1 09 04010 02 2000 110</t>
  </si>
  <si>
    <t>1 09 04050 05 1000 110</t>
  </si>
  <si>
    <t>1 11 03050 05 1000 120</t>
  </si>
  <si>
    <t>1 11 03050 05 2000 120</t>
  </si>
  <si>
    <t>1 11 09045 05 1000 120</t>
  </si>
  <si>
    <t>1 11 09045 05 2000 120</t>
  </si>
  <si>
    <t>1 11 05010 05 1000 120</t>
  </si>
  <si>
    <t>1 11 05010 10 1000 120</t>
  </si>
  <si>
    <t>1 11 05010 10 2000 120</t>
  </si>
  <si>
    <t>Исполнено</t>
  </si>
  <si>
    <t>Доходы бюджета - Всего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</si>
  <si>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</si>
  <si>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</si>
  <si>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</si>
  <si>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</si>
  <si>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</si>
  <si>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</si>
  <si>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</si>
  <si>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</si>
  <si>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</si>
  <si>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</si>
  <si>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</si>
  <si>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</si>
  <si>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Земельный налог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</si>
  <si>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</si>
  <si>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
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</si>
  <si>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</si>
  <si>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</si>
  <si>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</si>
  <si>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</si>
  <si>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</si>
  <si>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</si>
  <si>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Налоги на имущество</t>
  </si>
  <si>
    <t xml:space="preserve">Налог на имущество предприятий </t>
  </si>
  <si>
    <t>Земельный налог (по обязательствам, возникшим до        1 января 2006 года)</t>
  </si>
  <si>
    <t>Земельный налог (по обязательствам, возникшим до        1 января 2006 года), мобилизуемый на межселенных территориях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</si>
  <si>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</si>
  <si>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</si>
  <si>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</si>
  <si>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</si>
  <si>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</si>
  <si>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</si>
  <si>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</si>
  <si>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</si>
  <si>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</si>
  <si>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</si>
  <si>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</si>
  <si>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Доходы от продажи квартир </t>
  </si>
  <si>
    <t>Доходы от продажи квартир, находящихся в собственности муниципальных районов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</si>
  <si>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</si>
  <si>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</si>
  <si>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</si>
  <si>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</si>
  <si>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</si>
  <si>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Денежные взыскания (штрафы) за нарушение законодательства 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</si>
  <si>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</si>
  <si>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</si>
  <si>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</si>
  <si>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Денежные взыскания (штрафы) за административные правонарушения в области дорожного движения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</si>
  <si>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</si>
  <si>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</si>
  <si>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</si>
  <si>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</si>
  <si>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</si>
  <si>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</si>
  <si>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</si>
  <si>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</si>
  <si>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</si>
  <si>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</si>
  <si>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Возврат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</si>
  <si>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</si>
  <si>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</si>
  <si>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</si>
  <si>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</si>
  <si>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</si>
  <si>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</si>
  <si>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</si>
  <si>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</si>
  <si>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 xml:space="preserve"> 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</si>
  <si>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</si>
  <si>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</si>
  <si>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</si>
  <si>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</si>
  <si>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</si>
  <si>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</si>
  <si>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</si>
  <si>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</si>
  <si>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осуществление полномочий по подготовке проведения статистических переписей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</si>
  <si>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</si>
  <si>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</si>
  <si>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</si>
  <si>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</si>
  <si>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</si>
  <si>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</si>
  <si>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</si>
  <si>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</si>
  <si>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 ежемесячное денежное вознаграждение за классное руководство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</si>
  <si>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</si>
  <si>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</si>
  <si>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</si>
  <si>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</si>
  <si>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</si>
  <si>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</si>
  <si>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Иные межбюджетные трансферты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</si>
  <si>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</si>
  <si>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</si>
  <si>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</si>
  <si>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</si>
  <si>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</si>
  <si>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</si>
  <si>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</si>
  <si>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Наименование показателя</t>
  </si>
  <si>
    <t>Код бюджетной классификации</t>
  </si>
  <si>
    <t>1 00 00000 00 0000 000</t>
  </si>
  <si>
    <t>1 01 00000 00 0000 000</t>
  </si>
  <si>
    <t>1 01 02000 01 0000 110</t>
  </si>
  <si>
    <t>101 02010 01 0000 110</t>
  </si>
  <si>
    <t>1 01 02020 01 0000 110</t>
  </si>
  <si>
    <t>1 01 02021 01 0000 110</t>
  </si>
  <si>
    <t>1 01 02022 01 0000 110</t>
  </si>
  <si>
    <t>1 01 02030 01 0000 110</t>
  </si>
  <si>
    <t>1 01 02040 01 0000 110</t>
  </si>
  <si>
    <t>1 05 00000 00 0000 000</t>
  </si>
  <si>
    <t>1 05 01000 00 0000 110</t>
  </si>
  <si>
    <t>1 06 06000 00 0000 110</t>
  </si>
  <si>
    <t>1 06 06020 00 0000 110</t>
  </si>
  <si>
    <t>1 06 06023 05 0000 110</t>
  </si>
  <si>
    <t>1 08 00000 00 0000 000</t>
  </si>
  <si>
    <t>1 08 03000 01 0000 110</t>
  </si>
  <si>
    <t>Налоги на прибыль, доходы</t>
  </si>
  <si>
    <t>Налоги на совокупный доход</t>
  </si>
  <si>
    <t>1 05 01010 01 0000 110</t>
  </si>
  <si>
    <t>1 05 01020 01 0000 110</t>
  </si>
  <si>
    <t>1 06 00000 00 0000 000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</si>
  <si>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</si>
  <si>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</si>
  <si>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</si>
  <si>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</si>
  <si>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1 08 07080 01 0000 110</t>
  </si>
  <si>
    <t>1 08 07084 01 0000 110</t>
  </si>
  <si>
    <t>1 08 07140 01 0000 110</t>
  </si>
  <si>
    <t>1 09 00000 00 0000 000</t>
  </si>
  <si>
    <t>Задолженность и перерасчеты по отменным налогам, сборам и иным обязательным платежам</t>
  </si>
  <si>
    <t>1 09 01000 00 0000 110</t>
  </si>
  <si>
    <t>1 09 01030 05 0000 110</t>
  </si>
  <si>
    <t>1 09 04000 00 0000 110</t>
  </si>
  <si>
    <t>1 09 04010 02 0000 110</t>
  </si>
  <si>
    <t>1 09 04050 00 0000 110</t>
  </si>
  <si>
    <t>1 09 04050 05 0000 110</t>
  </si>
  <si>
    <t>1 11 00000 00 0000 000</t>
  </si>
  <si>
    <t>1 11 03000 00 0000 120</t>
  </si>
  <si>
    <t>Доходы от использования имущества, находящегося в государственной и муниципальной собственности</t>
  </si>
  <si>
    <t>1 11 03050 05 0000 120</t>
  </si>
  <si>
    <t>1 11 05000 00 0000 120</t>
  </si>
  <si>
    <t>1 11 05010 10 0000 120</t>
  </si>
  <si>
    <t>1 11 07000 00 0000 120</t>
  </si>
  <si>
    <t>1 11 07010 00 0000 120</t>
  </si>
  <si>
    <t>1 11 07015 05 0000 120</t>
  </si>
  <si>
    <t>1 11 09000  00 0000 120</t>
  </si>
  <si>
    <t>1 11 05010 00 0000 120</t>
  </si>
  <si>
    <t>1 11 05010 05 0000 120</t>
  </si>
  <si>
    <t>1 11 09040 00 0000 120</t>
  </si>
  <si>
    <t>1 11 09045 05 0000 120</t>
  </si>
  <si>
    <t>1 12 00000 00 0000 000</t>
  </si>
  <si>
    <t>Платежи при пользовании природными ресурсами</t>
  </si>
  <si>
    <t>1 12 01000 01 0000 120</t>
  </si>
  <si>
    <t>1 13 00000 00 0000 000</t>
  </si>
  <si>
    <t>1 13 03000 00 0000 130</t>
  </si>
  <si>
    <t>Доходы от оказания платных услуг и компенсации затрат государства</t>
  </si>
  <si>
    <t>1 14 00000 00 0000 000</t>
  </si>
  <si>
    <t>1 14 01000 00 0000 410</t>
  </si>
  <si>
    <t>Доходы от продажи материальных и нематериальных активов</t>
  </si>
  <si>
    <t>1 14 01050 05 0000 410</t>
  </si>
  <si>
    <t>1 14 02000 00 0000 000</t>
  </si>
  <si>
    <t>1 14 02030 05 0000 410</t>
  </si>
  <si>
    <t>1 14 02033 05 0000 410</t>
  </si>
  <si>
    <t>1 14 06014 10 0000 430</t>
  </si>
  <si>
    <t>1 14 06010 00 0000 430</t>
  </si>
  <si>
    <t>1 14 06000 00 0000 430</t>
  </si>
  <si>
    <t>1 16 03000 00 0000 140</t>
  </si>
  <si>
    <t>1 16 00000 00 0000 000</t>
  </si>
  <si>
    <t>Штрафы, санкции, возмещение ущерба</t>
  </si>
  <si>
    <t>1 16 03010 01 0000 140</t>
  </si>
  <si>
    <t>1 16 03030 01 0000 140</t>
  </si>
  <si>
    <t>1 16 06000 01 0000 140</t>
  </si>
  <si>
    <t>1 16 23000 00 0000 140</t>
  </si>
  <si>
    <t>1 16 23050 05 0000 140</t>
  </si>
  <si>
    <t>1 16 25000 01 0000 140</t>
  </si>
  <si>
    <t>1 16 25030 01 0000 140</t>
  </si>
  <si>
    <t>1 16 25060 01 0000 140</t>
  </si>
  <si>
    <t>1 16 28000 01 0000 140</t>
  </si>
  <si>
    <t>1 16 30000 01 0000 140</t>
  </si>
  <si>
    <t>1 16 32000 00 0000 140</t>
  </si>
  <si>
    <t>1 16 32000 05 0000 140</t>
  </si>
  <si>
    <t>1 16 33000 00 0000 140</t>
  </si>
  <si>
    <t>1 16 33050 05 0000 140</t>
  </si>
  <si>
    <t>1 16 90000 00 0000 140</t>
  </si>
  <si>
    <t>1 16 90050 05 0000 140</t>
  </si>
  <si>
    <t>1 17 00000 00 0000 000</t>
  </si>
  <si>
    <t>1 17 01000 00 0000 180</t>
  </si>
  <si>
    <t>1 17 01050 05 0000 180</t>
  </si>
  <si>
    <t>1 17 05000 00 0000 180</t>
  </si>
  <si>
    <t>1 17 05050 05 0000 180</t>
  </si>
  <si>
    <t xml:space="preserve">Возврат остатков субсидий, субвенций и иных межбюджетных трансфертов, имеющих целевое назначение, прошлых лет  </t>
  </si>
  <si>
    <t>2 00 00000 00 0000 000</t>
  </si>
  <si>
    <t>2 02 00000 00 0000 000</t>
  </si>
  <si>
    <t>2 02 01000 00 0000 151</t>
  </si>
  <si>
    <t>2 02 01001 00 0000 151</t>
  </si>
  <si>
    <t>2 02 01001 05 0000 151</t>
  </si>
  <si>
    <t>2 02 01003 00 0000 151</t>
  </si>
  <si>
    <t>2 02 01003 05 0000 151</t>
  </si>
  <si>
    <t>1 13 03050 05 1000 130</t>
  </si>
  <si>
    <t>1 13 03050 05 2000 130</t>
  </si>
  <si>
    <t>1 13 03050 05 3000 130</t>
  </si>
  <si>
    <t>1 13 03050 05 4000 130</t>
  </si>
  <si>
    <t>Приложение 2</t>
  </si>
  <si>
    <t>1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</si>
  <si>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</si>
  <si>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</si>
  <si>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</si>
  <si>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тыс. рублей</t>
  </si>
  <si>
    <t>М.А. Дычук</t>
  </si>
  <si>
    <t xml:space="preserve">                     решением Районной Думы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</si>
  <si>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</si>
  <si>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2 02 04014 05 0000 151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</si>
  <si>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</si>
  <si>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 Доходы     от    продажи    земельных    участков, государственная  собственность  на   которые   не разграничена</t>
  </si>
  <si>
    <t xml:space="preserve"> 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</si>
  <si>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Доходы бюджета муниципального образования Тазовский район за 2011 год  по кодам видов доходов, подвидов доходов и классификации операций сектора государственного управления</t>
  </si>
  <si>
    <t>План по кассовому плану на 31.12.2011 г.</t>
  </si>
  <si>
    <t>1 01 02021 01 4000 110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</si>
  <si>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</si>
  <si>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</si>
  <si>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1 05 01012 01 1000 110</t>
  </si>
  <si>
    <t>1 05 01012 01 2000 110</t>
  </si>
  <si>
    <t>1 05 01012 01 3000 110</t>
  </si>
  <si>
    <t>1 05 01021 01 1000 110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</si>
  <si>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</si>
  <si>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</si>
  <si>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1 05 01021 01 2000 110</t>
  </si>
  <si>
    <t>1 05 01022 01 0000 110</t>
  </si>
  <si>
    <t>1 05 01022 01 1000 110</t>
  </si>
  <si>
    <t>1 05 01022 01 2000 110</t>
  </si>
  <si>
    <t>1 05 01022 01 3000 110</t>
  </si>
  <si>
    <t>1 05 02010 02 0000 110</t>
  </si>
  <si>
    <t>1 05 02010 02 1000 110</t>
  </si>
  <si>
    <t>1 05 02010 02 2000 110</t>
  </si>
  <si>
    <t>1 05 02010 02 3000 110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</si>
  <si>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</si>
  <si>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</si>
  <si>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1 05 02020 02 1000 110</t>
  </si>
  <si>
    <t>1 05 02020 02 2000 110</t>
  </si>
  <si>
    <t>1 05 02020 02 3000 110</t>
  </si>
  <si>
    <t>1 05 03010 01 0000 110</t>
  </si>
  <si>
    <t>1 05 03010 01 1000 110</t>
  </si>
  <si>
    <t>1 05 03020 01 0000 110</t>
  </si>
  <si>
    <t>Единый сельскохозяйственный налог (за налоговые периоды, истекшие до 1 января 2011 года)</t>
  </si>
  <si>
    <t>1 05 03020 01 1000 110</t>
  </si>
  <si>
    <t>1 05 03020 01 2000 110</t>
  </si>
  <si>
    <t>1 05 03020 01 3000 110</t>
  </si>
  <si>
    <t>1 08 07084 01 4000 110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</si>
  <si>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</si>
  <si>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1 09 04040 01 0000 110</t>
  </si>
  <si>
    <t>Налог с имущества, переходящего в порядке наследования или дарения</t>
  </si>
  <si>
    <t>1 09 04040 01 1000 110</t>
  </si>
  <si>
    <t>1 09 04040 01 2000 110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</si>
  <si>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</si>
  <si>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1 11 05010 05 2000 120</t>
  </si>
  <si>
    <t>1 11 07015 05 1000 120</t>
  </si>
  <si>
    <t>1 11 07015 05 2000 120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</si>
  <si>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</si>
  <si>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</si>
  <si>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</si>
  <si>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1 13 03050 05 0000 130</t>
  </si>
  <si>
    <t>1 13 03050 05 5000 130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</si>
  <si>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</si>
  <si>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</si>
  <si>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</si>
  <si>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</si>
  <si>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1 16 21000 00 0000 140</t>
  </si>
  <si>
    <t>Денежные взыскания (штрафы)  и иные суммы, взыскиваемые с лиц, виновных в совершении преступлений, и в возмещение ущерба имуществу</t>
  </si>
  <si>
    <t>1 16 21050 05 0000 140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</si>
  <si>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</si>
  <si>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2 02 02145 00 0000 151</t>
  </si>
  <si>
    <t>2 02 02145 05 0000 151</t>
  </si>
  <si>
    <t>Субсидии бюджетам  на модернизацию региональных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</si>
  <si>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</si>
  <si>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2 02 03013 00 0000 151</t>
  </si>
  <si>
    <t>2 02 03013 05 0000 151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</si>
  <si>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</si>
  <si>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</si>
  <si>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2 07 00000 00 0000 180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</si>
  <si>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</si>
  <si>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</si>
  <si>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2 07 05000 05 0000 180</t>
  </si>
  <si>
    <t>2 19 00000 00 0000 000</t>
  </si>
  <si>
    <t>2 19 05000 05 0000 151</t>
  </si>
  <si>
    <t>1 05 02000 00 0000 110</t>
  </si>
  <si>
    <t>1 05 03000 00 0000 110</t>
  </si>
  <si>
    <t>Денежные взыскания (штрафы) за нарушение законодательства о налогах и сборах, предусмотренные статьями 116, 118,119.1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</si>
  <si>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1 06 01000 00 0000 110</t>
  </si>
  <si>
    <t>Налог на имущество физических лиц</t>
  </si>
  <si>
    <t>1 06 01030 05 1000 110</t>
  </si>
  <si>
    <t>1 06 01030 05 2000 110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</si>
  <si>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</si>
  <si>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% исполнения к кассовому плану</t>
  </si>
  <si>
    <t>Уточненный план решением Районной Думы от 23.12.2011 г.          №8-2-108</t>
  </si>
  <si>
    <t xml:space="preserve">                  от 04.04.2012 г.№ 3-3-21</t>
  </si>
  <si>
    <t xml:space="preserve">     УТВЕРЖДЕНЫ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</si>
</sst>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9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view="pageBreakPreview" zoomScale="60" zoomScaleNormal="75" zoomScalePageLayoutView="0" workbookViewId="0" topLeftCell="A1">
      <selection activeCell="C2" sqref="C2:F2"/>
    </sheetView>
  </sheetViews>
  <sheetFormatPr defaultColWidth="9.140625" defaultRowHeight="12"/>
  <cols>
    <col min="1" max="1" width="36.00390625" style="17" customWidth="1"/>
    <col min="2" max="2" width="66.28125" style="17" customWidth="1"/>
    <col min="3" max="3" width="21.7109375" style="18" customWidth="1"/>
    <col min="4" max="4" width="14.28125" style="18" customWidth="1"/>
    <col min="5" max="5" width="12.8515625" style="18" customWidth="1"/>
    <col min="6" max="6" width="16.8515625" style="19" customWidth="1"/>
    <col min="7" max="16384" width="9.28125" style="19" customWidth="1"/>
  </cols>
  <sheetData>
    <row r="1" spans="1:6" s="18" customFormat="1" ht="15.75">
      <c r="A1" s="17"/>
      <c r="B1" s="17"/>
      <c r="C1" s="34" t="s">
        <v>275</v>
      </c>
      <c r="D1" s="35"/>
      <c r="E1" s="35"/>
      <c r="F1" s="35"/>
    </row>
    <row r="2" spans="1:6" s="18" customFormat="1" ht="15.75">
      <c r="A2" s="17"/>
      <c r="B2" s="17"/>
      <c r="C2" s="34" t="s">
        <v>368</v>
      </c>
      <c r="D2" s="35"/>
      <c r="E2" s="35"/>
      <c r="F2" s="35"/>
    </row>
    <row r="3" spans="1:6" s="18" customFormat="1" ht="15.75">
      <c r="A3" s="17"/>
      <c r="B3" s="17"/>
      <c r="C3" s="34" t="s">
        <v>282</v>
      </c>
      <c r="D3" s="35"/>
      <c r="E3" s="35"/>
      <c r="F3" s="35"/>
    </row>
    <row r="4" spans="3:6" ht="15.75">
      <c r="C4" s="34" t="s">
        <v>367</v>
      </c>
      <c r="D4" s="35"/>
      <c r="E4" s="35"/>
      <c r="F4" s="35"/>
    </row>
    <row r="5" spans="3:6" ht="9" customHeight="1">
      <c r="C5" s="2"/>
      <c r="F5" s="18"/>
    </row>
    <row r="6" spans="1:6" ht="65.25" customHeight="1">
      <c r="A6" s="36" t="s">
        <v>288</v>
      </c>
      <c r="B6" s="36"/>
      <c r="C6" s="36"/>
      <c r="D6" s="36"/>
      <c r="E6" s="36"/>
      <c r="F6" s="37"/>
    </row>
    <row r="7" spans="1:6" ht="15" customHeight="1">
      <c r="A7" s="3"/>
      <c r="B7" s="3"/>
      <c r="C7" s="3"/>
      <c r="D7" s="3"/>
      <c r="F7" s="7" t="s">
        <v>280</v>
      </c>
    </row>
    <row r="8" spans="1:6" s="1" customFormat="1" ht="68.25" customHeight="1">
      <c r="A8" s="4" t="s">
        <v>172</v>
      </c>
      <c r="B8" s="5" t="s">
        <v>171</v>
      </c>
      <c r="C8" s="5" t="s">
        <v>366</v>
      </c>
      <c r="D8" s="5" t="s">
        <v>289</v>
      </c>
      <c r="E8" s="5" t="s">
        <v>69</v>
      </c>
      <c r="F8" s="5" t="s">
        <v>365</v>
      </c>
    </row>
    <row r="9" spans="1:6" s="1" customFormat="1" ht="12">
      <c r="A9" s="12" t="s">
        <v>276</v>
      </c>
      <c r="B9" s="13">
        <v>2</v>
      </c>
      <c r="C9" s="13">
        <v>3</v>
      </c>
      <c r="D9" s="13">
        <v>4</v>
      </c>
      <c r="E9" s="13">
        <v>5</v>
      </c>
      <c r="F9" s="14">
        <v>6</v>
      </c>
    </row>
    <row r="10" spans="1:6" ht="15.75">
      <c r="A10" s="20" t="s">
        <v>173</v>
      </c>
      <c r="B10" s="22" t="s">
        <v>277</v>
      </c>
      <c r="C10" s="8">
        <f>C11+C64+C32+C72+C85+C100+C133+C142+C162+C123+C125</f>
        <v>1144302</v>
      </c>
      <c r="D10" s="8">
        <f>D11+D64+D32+D72+D85+D100+D133+D142+D162+D123+D125</f>
        <v>1144302</v>
      </c>
      <c r="E10" s="8">
        <f>E11+E64+E32+E72+E85+E100+E133+E142+E162+E123+E125</f>
        <v>1195576</v>
      </c>
      <c r="F10" s="16">
        <f>E10/D10*100</f>
        <v>104.48081013578583</v>
      </c>
    </row>
    <row r="11" spans="1:6" ht="15.75">
      <c r="A11" s="20" t="s">
        <v>174</v>
      </c>
      <c r="B11" s="22" t="s">
        <v>189</v>
      </c>
      <c r="C11" s="8">
        <f>C12</f>
        <v>679000</v>
      </c>
      <c r="D11" s="8">
        <f>D12</f>
        <v>679000</v>
      </c>
      <c r="E11" s="8">
        <f>E12</f>
        <v>715188</v>
      </c>
      <c r="F11" s="16">
        <f>E11/D11*100</f>
        <v>105.32960235640647</v>
      </c>
    </row>
    <row r="12" spans="1:6" ht="15.75">
      <c r="A12" s="21" t="s">
        <v>175</v>
      </c>
      <c r="B12" s="23" t="s">
        <v>71</v>
      </c>
      <c r="C12" s="6">
        <f>C13+C17+C22+C30+C26</f>
        <v>679000</v>
      </c>
      <c r="D12" s="6">
        <f>D13+D17+D22+D30+D26</f>
        <v>679000</v>
      </c>
      <c r="E12" s="6">
        <f>E13+E17+E22+E30+E26</f>
        <v>715188</v>
      </c>
      <c r="F12" s="15">
        <f>E12/D12*100</f>
        <v>105.32960235640647</v>
      </c>
    </row>
    <row r="13" spans="1:6" ht="84" customHeight="1">
      <c r="A13" s="21" t="s">
        <v>176</v>
      </c>
      <c r="B13" s="23" t="s">
        <v>72</v>
      </c>
      <c r="C13" s="6">
        <v>78</v>
      </c>
      <c r="D13" s="6">
        <v>78</v>
      </c>
      <c r="E13" s="6">
        <f>E14+E15</f>
        <v>78</v>
      </c>
      <c r="F13" s="15">
        <f>E13/D13*100</f>
        <v>100</v>
      </c>
    </row>
    <row r="14" spans="1:6" ht="84" customHeight="1">
      <c r="A14" s="21" t="s">
        <v>38</v>
      </c>
      <c r="B14" s="23" t="s">
        <v>72</v>
      </c>
      <c r="C14" s="6"/>
      <c r="D14" s="6"/>
      <c r="E14" s="6">
        <v>77</v>
      </c>
      <c r="F14" s="15"/>
    </row>
    <row r="15" spans="1:6" ht="84.75" customHeight="1">
      <c r="A15" s="21" t="s">
        <v>39</v>
      </c>
      <c r="B15" s="23" t="s">
        <v>72</v>
      </c>
      <c r="C15" s="6"/>
      <c r="D15" s="6"/>
      <c r="E15" s="6">
        <v>1</v>
      </c>
      <c r="F15" s="15"/>
    </row>
    <row r="16" spans="1:6" ht="70.5" customHeight="1">
      <c r="A16" s="21" t="s">
        <v>177</v>
      </c>
      <c r="B16" s="23" t="s">
        <v>73</v>
      </c>
      <c r="C16" s="6">
        <f>C17+C22</f>
        <v>670333</v>
      </c>
      <c r="D16" s="6">
        <f>D17+D22</f>
        <v>670333</v>
      </c>
      <c r="E16" s="6">
        <f>E17+E22</f>
        <v>706342</v>
      </c>
      <c r="F16" s="15">
        <f>E16/D16*100</f>
        <v>105.37180774331563</v>
      </c>
    </row>
    <row r="17" spans="1:6" ht="132" customHeight="1">
      <c r="A17" s="21" t="s">
        <v>178</v>
      </c>
      <c r="B17" s="23" t="s">
        <v>74</v>
      </c>
      <c r="C17" s="6">
        <v>669897</v>
      </c>
      <c r="D17" s="6">
        <v>669897</v>
      </c>
      <c r="E17" s="6">
        <f>E18+E19+E20+E21</f>
        <v>705906</v>
      </c>
      <c r="F17" s="15">
        <f>E17/D17*100</f>
        <v>105.37530396463934</v>
      </c>
    </row>
    <row r="18" spans="1:6" ht="135" customHeight="1">
      <c r="A18" s="21" t="s">
        <v>40</v>
      </c>
      <c r="B18" s="23" t="s">
        <v>74</v>
      </c>
      <c r="C18" s="6"/>
      <c r="D18" s="6"/>
      <c r="E18" s="6">
        <v>704217</v>
      </c>
      <c r="F18" s="15"/>
    </row>
    <row r="19" spans="1:6" ht="135.75" customHeight="1">
      <c r="A19" s="21" t="s">
        <v>41</v>
      </c>
      <c r="B19" s="23" t="s">
        <v>74</v>
      </c>
      <c r="C19" s="6"/>
      <c r="D19" s="6"/>
      <c r="E19" s="6">
        <v>1325</v>
      </c>
      <c r="F19" s="15"/>
    </row>
    <row r="20" spans="1:6" ht="135" customHeight="1">
      <c r="A20" s="21" t="s">
        <v>42</v>
      </c>
      <c r="B20" s="23" t="s">
        <v>74</v>
      </c>
      <c r="C20" s="6"/>
      <c r="D20" s="6"/>
      <c r="E20" s="6">
        <v>365</v>
      </c>
      <c r="F20" s="15"/>
    </row>
    <row r="21" spans="1:6" ht="137.25" customHeight="1">
      <c r="A21" s="21" t="s">
        <v>290</v>
      </c>
      <c r="B21" s="23" t="s">
        <v>74</v>
      </c>
      <c r="C21" s="6"/>
      <c r="D21" s="6"/>
      <c r="E21" s="6">
        <v>-1</v>
      </c>
      <c r="F21" s="15"/>
    </row>
    <row r="22" spans="1:6" ht="116.25" customHeight="1">
      <c r="A22" s="21" t="s">
        <v>179</v>
      </c>
      <c r="B22" s="23" t="s">
        <v>75</v>
      </c>
      <c r="C22" s="6">
        <v>436</v>
      </c>
      <c r="D22" s="6">
        <v>436</v>
      </c>
      <c r="E22" s="6">
        <f>E23+E24+E25</f>
        <v>436</v>
      </c>
      <c r="F22" s="15">
        <f>E22/D22*100</f>
        <v>100</v>
      </c>
    </row>
    <row r="23" spans="1:6" ht="119.25" customHeight="1">
      <c r="A23" s="21" t="s">
        <v>43</v>
      </c>
      <c r="B23" s="23" t="s">
        <v>75</v>
      </c>
      <c r="C23" s="6"/>
      <c r="D23" s="6"/>
      <c r="E23" s="6">
        <v>433</v>
      </c>
      <c r="F23" s="15"/>
    </row>
    <row r="24" spans="1:6" ht="129" customHeight="1">
      <c r="A24" s="21" t="s">
        <v>44</v>
      </c>
      <c r="B24" s="23" t="s">
        <v>75</v>
      </c>
      <c r="C24" s="6"/>
      <c r="D24" s="6"/>
      <c r="E24" s="6">
        <v>4</v>
      </c>
      <c r="F24" s="15"/>
    </row>
    <row r="25" spans="1:6" ht="116.25" customHeight="1">
      <c r="A25" s="21" t="s">
        <v>45</v>
      </c>
      <c r="B25" s="23" t="s">
        <v>75</v>
      </c>
      <c r="C25" s="6"/>
      <c r="D25" s="6"/>
      <c r="E25" s="6">
        <v>-1</v>
      </c>
      <c r="F25" s="15"/>
    </row>
    <row r="26" spans="1:6" ht="47.25">
      <c r="A26" s="21" t="s">
        <v>180</v>
      </c>
      <c r="B26" s="23" t="s">
        <v>76</v>
      </c>
      <c r="C26" s="6">
        <v>8582</v>
      </c>
      <c r="D26" s="6">
        <v>8582</v>
      </c>
      <c r="E26" s="6">
        <f>E27+E28+E29</f>
        <v>8759</v>
      </c>
      <c r="F26" s="15">
        <f>E26/D26*100</f>
        <v>102.06245630389186</v>
      </c>
    </row>
    <row r="27" spans="1:6" ht="47.25">
      <c r="A27" s="21" t="s">
        <v>46</v>
      </c>
      <c r="B27" s="23" t="s">
        <v>76</v>
      </c>
      <c r="C27" s="6"/>
      <c r="D27" s="6"/>
      <c r="E27" s="6">
        <v>8794</v>
      </c>
      <c r="F27" s="15"/>
    </row>
    <row r="28" spans="1:6" ht="47.25">
      <c r="A28" s="21" t="s">
        <v>47</v>
      </c>
      <c r="B28" s="23" t="s">
        <v>76</v>
      </c>
      <c r="C28" s="6"/>
      <c r="D28" s="6"/>
      <c r="E28" s="6">
        <v>2</v>
      </c>
      <c r="F28" s="15"/>
    </row>
    <row r="29" spans="1:6" ht="47.25">
      <c r="A29" s="21" t="s">
        <v>48</v>
      </c>
      <c r="B29" s="23" t="s">
        <v>76</v>
      </c>
      <c r="C29" s="6"/>
      <c r="D29" s="6"/>
      <c r="E29" s="6">
        <v>-37</v>
      </c>
      <c r="F29" s="15"/>
    </row>
    <row r="30" spans="1:6" ht="120" customHeight="1">
      <c r="A30" s="21" t="s">
        <v>181</v>
      </c>
      <c r="B30" s="23" t="s">
        <v>77</v>
      </c>
      <c r="C30" s="6">
        <v>7</v>
      </c>
      <c r="D30" s="6">
        <v>7</v>
      </c>
      <c r="E30" s="6">
        <f>E31</f>
        <v>9</v>
      </c>
      <c r="F30" s="15">
        <f>E30/D30*100</f>
        <v>128.57142857142858</v>
      </c>
    </row>
    <row r="31" spans="1:6" ht="119.25" customHeight="1">
      <c r="A31" s="21" t="s">
        <v>49</v>
      </c>
      <c r="B31" s="23" t="s">
        <v>77</v>
      </c>
      <c r="C31" s="6"/>
      <c r="D31" s="6"/>
      <c r="E31" s="6">
        <v>9</v>
      </c>
      <c r="F31" s="15"/>
    </row>
    <row r="32" spans="1:6" ht="15.75">
      <c r="A32" s="20" t="s">
        <v>182</v>
      </c>
      <c r="B32" s="22" t="s">
        <v>190</v>
      </c>
      <c r="C32" s="8">
        <f>C33+C48+C57</f>
        <v>13522</v>
      </c>
      <c r="D32" s="8">
        <f>D33+D48+D57</f>
        <v>13522</v>
      </c>
      <c r="E32" s="10">
        <f>E33+E48+E57</f>
        <v>13906</v>
      </c>
      <c r="F32" s="16">
        <f>E32/D32*100</f>
        <v>102.83981659517822</v>
      </c>
    </row>
    <row r="33" spans="1:6" ht="37.5" customHeight="1">
      <c r="A33" s="21" t="s">
        <v>183</v>
      </c>
      <c r="B33" s="23" t="s">
        <v>78</v>
      </c>
      <c r="C33" s="6">
        <f>C34+C36+C40</f>
        <v>8081</v>
      </c>
      <c r="D33" s="6">
        <f>D34+D36+D40</f>
        <v>8081</v>
      </c>
      <c r="E33" s="6">
        <f>E34+E36+E40</f>
        <v>8225</v>
      </c>
      <c r="F33" s="15">
        <f>E33/D33*100</f>
        <v>101.78195767850514</v>
      </c>
    </row>
    <row r="34" spans="1:6" ht="37.5" customHeight="1">
      <c r="A34" s="21" t="s">
        <v>191</v>
      </c>
      <c r="B34" s="23" t="s">
        <v>79</v>
      </c>
      <c r="C34" s="6">
        <v>4567</v>
      </c>
      <c r="D34" s="6">
        <v>4567</v>
      </c>
      <c r="E34" s="6">
        <f>E35</f>
        <v>4628</v>
      </c>
      <c r="F34" s="15">
        <f>E34/D34*100</f>
        <v>101.33566892927523</v>
      </c>
    </row>
    <row r="35" spans="1:6" ht="40.5" customHeight="1">
      <c r="A35" s="21" t="s">
        <v>50</v>
      </c>
      <c r="B35" s="23" t="s">
        <v>79</v>
      </c>
      <c r="C35" s="6"/>
      <c r="D35" s="6"/>
      <c r="E35" s="6">
        <v>4628</v>
      </c>
      <c r="F35" s="15"/>
    </row>
    <row r="36" spans="1:6" ht="56.25" customHeight="1">
      <c r="A36" s="21" t="s">
        <v>291</v>
      </c>
      <c r="B36" s="23" t="s">
        <v>292</v>
      </c>
      <c r="C36" s="6">
        <v>2805</v>
      </c>
      <c r="D36" s="6">
        <v>2805</v>
      </c>
      <c r="E36" s="6">
        <f>E37+E38+E39</f>
        <v>2962</v>
      </c>
      <c r="F36" s="15">
        <f>E36/D36*100</f>
        <v>105.59714795008912</v>
      </c>
    </row>
    <row r="37" spans="1:6" ht="54.75" customHeight="1">
      <c r="A37" s="21" t="s">
        <v>293</v>
      </c>
      <c r="B37" s="23" t="s">
        <v>292</v>
      </c>
      <c r="C37" s="6"/>
      <c r="D37" s="6"/>
      <c r="E37" s="6">
        <v>2784</v>
      </c>
      <c r="F37" s="15"/>
    </row>
    <row r="38" spans="1:6" ht="54.75" customHeight="1">
      <c r="A38" s="21" t="s">
        <v>294</v>
      </c>
      <c r="B38" s="23" t="s">
        <v>292</v>
      </c>
      <c r="C38" s="6"/>
      <c r="D38" s="6"/>
      <c r="E38" s="6">
        <v>31</v>
      </c>
      <c r="F38" s="15"/>
    </row>
    <row r="39" spans="1:6" ht="54.75" customHeight="1">
      <c r="A39" s="21" t="s">
        <v>295</v>
      </c>
      <c r="B39" s="23" t="s">
        <v>292</v>
      </c>
      <c r="C39" s="6"/>
      <c r="D39" s="6"/>
      <c r="E39" s="6">
        <v>147</v>
      </c>
      <c r="F39" s="15"/>
    </row>
    <row r="40" spans="1:6" ht="53.25" customHeight="1">
      <c r="A40" s="21" t="s">
        <v>192</v>
      </c>
      <c r="B40" s="23" t="s">
        <v>80</v>
      </c>
      <c r="C40" s="6">
        <f>C41+C44</f>
        <v>709</v>
      </c>
      <c r="D40" s="6">
        <f>D41+D44</f>
        <v>709</v>
      </c>
      <c r="E40" s="6">
        <f>E41+E44</f>
        <v>635</v>
      </c>
      <c r="F40" s="15">
        <f>E40/D40*100</f>
        <v>89.56276445698167</v>
      </c>
    </row>
    <row r="41" spans="1:6" ht="58.5" customHeight="1">
      <c r="A41" s="21" t="s">
        <v>297</v>
      </c>
      <c r="B41" s="23" t="s">
        <v>80</v>
      </c>
      <c r="C41" s="6">
        <v>735</v>
      </c>
      <c r="D41" s="6">
        <v>735</v>
      </c>
      <c r="E41" s="6">
        <f>E42+E43</f>
        <v>682</v>
      </c>
      <c r="F41" s="15"/>
    </row>
    <row r="42" spans="1:6" ht="56.25" customHeight="1">
      <c r="A42" s="21" t="s">
        <v>296</v>
      </c>
      <c r="B42" s="23" t="s">
        <v>80</v>
      </c>
      <c r="C42" s="6"/>
      <c r="D42" s="6"/>
      <c r="E42" s="6">
        <v>681</v>
      </c>
      <c r="F42" s="15"/>
    </row>
    <row r="43" spans="1:6" ht="53.25" customHeight="1">
      <c r="A43" s="21" t="s">
        <v>299</v>
      </c>
      <c r="B43" s="23" t="s">
        <v>80</v>
      </c>
      <c r="C43" s="6"/>
      <c r="D43" s="6"/>
      <c r="E43" s="6">
        <v>1</v>
      </c>
      <c r="F43" s="15"/>
    </row>
    <row r="44" spans="1:6" ht="72.75" customHeight="1">
      <c r="A44" s="21" t="s">
        <v>300</v>
      </c>
      <c r="B44" s="23" t="s">
        <v>298</v>
      </c>
      <c r="C44" s="6">
        <v>-26</v>
      </c>
      <c r="D44" s="6">
        <v>-26</v>
      </c>
      <c r="E44" s="6">
        <f>E45+E46+E47</f>
        <v>-47</v>
      </c>
      <c r="F44" s="15"/>
    </row>
    <row r="45" spans="1:6" ht="70.5" customHeight="1">
      <c r="A45" s="21" t="s">
        <v>301</v>
      </c>
      <c r="B45" s="23" t="s">
        <v>298</v>
      </c>
      <c r="C45" s="6"/>
      <c r="D45" s="6"/>
      <c r="E45" s="6">
        <v>-55</v>
      </c>
      <c r="F45" s="15"/>
    </row>
    <row r="46" spans="1:6" ht="72" customHeight="1">
      <c r="A46" s="21" t="s">
        <v>302</v>
      </c>
      <c r="B46" s="23" t="s">
        <v>298</v>
      </c>
      <c r="C46" s="6"/>
      <c r="D46" s="6"/>
      <c r="E46" s="6">
        <v>6</v>
      </c>
      <c r="F46" s="15"/>
    </row>
    <row r="47" spans="1:6" ht="72.75" customHeight="1">
      <c r="A47" s="21" t="s">
        <v>303</v>
      </c>
      <c r="B47" s="23" t="s">
        <v>298</v>
      </c>
      <c r="C47" s="6"/>
      <c r="D47" s="6"/>
      <c r="E47" s="6">
        <v>2</v>
      </c>
      <c r="F47" s="15"/>
    </row>
    <row r="48" spans="1:6" ht="41.25" customHeight="1">
      <c r="A48" s="21" t="s">
        <v>357</v>
      </c>
      <c r="B48" s="23" t="s">
        <v>81</v>
      </c>
      <c r="C48" s="6">
        <f>C49+C53</f>
        <v>4684</v>
      </c>
      <c r="D48" s="6">
        <f>D49+D53</f>
        <v>4684</v>
      </c>
      <c r="E48" s="6">
        <f>E49+E53</f>
        <v>4924</v>
      </c>
      <c r="F48" s="15">
        <f>E48/D48*100</f>
        <v>105.12382578992315</v>
      </c>
    </row>
    <row r="49" spans="1:6" ht="39" customHeight="1">
      <c r="A49" s="21" t="s">
        <v>304</v>
      </c>
      <c r="B49" s="23" t="s">
        <v>81</v>
      </c>
      <c r="C49" s="6">
        <v>3571</v>
      </c>
      <c r="D49" s="6">
        <v>3571</v>
      </c>
      <c r="E49" s="6">
        <f>E50+E51+E52</f>
        <v>3758</v>
      </c>
      <c r="F49" s="15"/>
    </row>
    <row r="50" spans="1:6" ht="31.5">
      <c r="A50" s="21" t="s">
        <v>305</v>
      </c>
      <c r="B50" s="23" t="s">
        <v>81</v>
      </c>
      <c r="C50" s="6"/>
      <c r="D50" s="6"/>
      <c r="E50" s="6">
        <v>3744</v>
      </c>
      <c r="F50" s="15"/>
    </row>
    <row r="51" spans="1:6" ht="31.5">
      <c r="A51" s="21" t="s">
        <v>306</v>
      </c>
      <c r="B51" s="23" t="s">
        <v>81</v>
      </c>
      <c r="C51" s="6"/>
      <c r="D51" s="6"/>
      <c r="E51" s="6">
        <v>8</v>
      </c>
      <c r="F51" s="15"/>
    </row>
    <row r="52" spans="1:6" ht="36.75" customHeight="1">
      <c r="A52" s="21" t="s">
        <v>307</v>
      </c>
      <c r="B52" s="23" t="s">
        <v>81</v>
      </c>
      <c r="C52" s="6"/>
      <c r="D52" s="6"/>
      <c r="E52" s="6">
        <v>6</v>
      </c>
      <c r="F52" s="15"/>
    </row>
    <row r="53" spans="1:6" ht="51" customHeight="1">
      <c r="A53" s="21" t="s">
        <v>308</v>
      </c>
      <c r="B53" s="23" t="s">
        <v>309</v>
      </c>
      <c r="C53" s="6">
        <v>1113</v>
      </c>
      <c r="D53" s="6">
        <v>1113</v>
      </c>
      <c r="E53" s="6">
        <f>E54+E55+E56</f>
        <v>1166</v>
      </c>
      <c r="F53" s="15">
        <f>E53/D53*100</f>
        <v>104.76190476190477</v>
      </c>
    </row>
    <row r="54" spans="1:6" ht="53.25" customHeight="1">
      <c r="A54" s="21" t="s">
        <v>310</v>
      </c>
      <c r="B54" s="23" t="s">
        <v>309</v>
      </c>
      <c r="C54" s="6"/>
      <c r="D54" s="6"/>
      <c r="E54" s="6">
        <v>1055</v>
      </c>
      <c r="F54" s="15"/>
    </row>
    <row r="55" spans="1:6" ht="54.75" customHeight="1">
      <c r="A55" s="21" t="s">
        <v>311</v>
      </c>
      <c r="B55" s="23" t="s">
        <v>309</v>
      </c>
      <c r="C55" s="6"/>
      <c r="D55" s="6"/>
      <c r="E55" s="6">
        <v>57</v>
      </c>
      <c r="F55" s="15"/>
    </row>
    <row r="56" spans="1:6" ht="54.75" customHeight="1">
      <c r="A56" s="21" t="s">
        <v>312</v>
      </c>
      <c r="B56" s="23" t="s">
        <v>309</v>
      </c>
      <c r="C56" s="6"/>
      <c r="D56" s="6"/>
      <c r="E56" s="6">
        <v>54</v>
      </c>
      <c r="F56" s="15"/>
    </row>
    <row r="57" spans="1:6" ht="21.75" customHeight="1">
      <c r="A57" s="21" t="s">
        <v>358</v>
      </c>
      <c r="B57" s="23" t="s">
        <v>82</v>
      </c>
      <c r="C57" s="6">
        <f>C58+C60</f>
        <v>757</v>
      </c>
      <c r="D57" s="6">
        <f>D58+D60</f>
        <v>757</v>
      </c>
      <c r="E57" s="6">
        <f>E58+E60</f>
        <v>757</v>
      </c>
      <c r="F57" s="15">
        <f>E57/D57*100</f>
        <v>100</v>
      </c>
    </row>
    <row r="58" spans="1:6" ht="23.25" customHeight="1">
      <c r="A58" s="21" t="s">
        <v>313</v>
      </c>
      <c r="B58" s="23" t="s">
        <v>82</v>
      </c>
      <c r="C58" s="6">
        <v>455</v>
      </c>
      <c r="D58" s="6">
        <v>455</v>
      </c>
      <c r="E58" s="6">
        <f>E59</f>
        <v>455</v>
      </c>
      <c r="F58" s="15"/>
    </row>
    <row r="59" spans="1:6" ht="31.5" customHeight="1">
      <c r="A59" s="21" t="s">
        <v>314</v>
      </c>
      <c r="B59" s="23" t="s">
        <v>82</v>
      </c>
      <c r="C59" s="6"/>
      <c r="D59" s="6"/>
      <c r="E59" s="6">
        <v>455</v>
      </c>
      <c r="F59" s="15"/>
    </row>
    <row r="60" spans="1:6" ht="41.25" customHeight="1">
      <c r="A60" s="21" t="s">
        <v>315</v>
      </c>
      <c r="B60" s="23" t="s">
        <v>316</v>
      </c>
      <c r="C60" s="6">
        <v>302</v>
      </c>
      <c r="D60" s="6">
        <v>302</v>
      </c>
      <c r="E60" s="6">
        <f>E61+E62+E63</f>
        <v>302</v>
      </c>
      <c r="F60" s="15">
        <f>E60/D60*100</f>
        <v>100</v>
      </c>
    </row>
    <row r="61" spans="1:6" ht="40.5" customHeight="1">
      <c r="A61" s="21" t="s">
        <v>317</v>
      </c>
      <c r="B61" s="23" t="s">
        <v>316</v>
      </c>
      <c r="C61" s="6"/>
      <c r="D61" s="6"/>
      <c r="E61" s="6">
        <v>240</v>
      </c>
      <c r="F61" s="15"/>
    </row>
    <row r="62" spans="1:6" ht="42.75" customHeight="1">
      <c r="A62" s="21" t="s">
        <v>318</v>
      </c>
      <c r="B62" s="23" t="s">
        <v>316</v>
      </c>
      <c r="C62" s="6"/>
      <c r="D62" s="6"/>
      <c r="E62" s="6">
        <v>61</v>
      </c>
      <c r="F62" s="15"/>
    </row>
    <row r="63" spans="1:6" ht="41.25" customHeight="1">
      <c r="A63" s="21" t="s">
        <v>319</v>
      </c>
      <c r="B63" s="23" t="s">
        <v>316</v>
      </c>
      <c r="C63" s="6"/>
      <c r="D63" s="6"/>
      <c r="E63" s="6">
        <v>1</v>
      </c>
      <c r="F63" s="15"/>
    </row>
    <row r="64" spans="1:6" ht="24.75" customHeight="1">
      <c r="A64" s="30" t="s">
        <v>193</v>
      </c>
      <c r="B64" s="31" t="s">
        <v>92</v>
      </c>
      <c r="C64" s="32">
        <f>C68</f>
        <v>6</v>
      </c>
      <c r="D64" s="32">
        <f>D68</f>
        <v>6</v>
      </c>
      <c r="E64" s="32">
        <f>E68</f>
        <v>6</v>
      </c>
      <c r="F64" s="33">
        <f>E64/D64*100</f>
        <v>100</v>
      </c>
    </row>
    <row r="65" spans="1:6" s="29" customFormat="1" ht="24.75" customHeight="1">
      <c r="A65" s="26" t="s">
        <v>360</v>
      </c>
      <c r="B65" s="27" t="s">
        <v>361</v>
      </c>
      <c r="C65" s="25"/>
      <c r="D65" s="25"/>
      <c r="E65" s="25">
        <v>0</v>
      </c>
      <c r="F65" s="28"/>
    </row>
    <row r="66" spans="1:6" s="29" customFormat="1" ht="54" customHeight="1">
      <c r="A66" s="26" t="s">
        <v>362</v>
      </c>
      <c r="B66" s="27" t="s">
        <v>364</v>
      </c>
      <c r="C66" s="25"/>
      <c r="D66" s="25"/>
      <c r="E66" s="25">
        <v>-3</v>
      </c>
      <c r="F66" s="28"/>
    </row>
    <row r="67" spans="1:6" s="29" customFormat="1" ht="51" customHeight="1">
      <c r="A67" s="26" t="s">
        <v>363</v>
      </c>
      <c r="B67" s="27" t="s">
        <v>364</v>
      </c>
      <c r="C67" s="25"/>
      <c r="D67" s="25"/>
      <c r="E67" s="25">
        <v>3</v>
      </c>
      <c r="F67" s="28"/>
    </row>
    <row r="68" spans="1:6" ht="25.5" customHeight="1">
      <c r="A68" s="21" t="s">
        <v>184</v>
      </c>
      <c r="B68" s="23" t="s">
        <v>83</v>
      </c>
      <c r="C68" s="6">
        <f aca="true" t="shared" si="0" ref="C68:E70">C69</f>
        <v>6</v>
      </c>
      <c r="D68" s="6">
        <f t="shared" si="0"/>
        <v>6</v>
      </c>
      <c r="E68" s="6">
        <f t="shared" si="0"/>
        <v>6</v>
      </c>
      <c r="F68" s="15">
        <f aca="true" t="shared" si="1" ref="F68:F74">E68/D68*100</f>
        <v>100</v>
      </c>
    </row>
    <row r="69" spans="1:6" ht="72.75" customHeight="1">
      <c r="A69" s="21" t="s">
        <v>185</v>
      </c>
      <c r="B69" s="23" t="s">
        <v>84</v>
      </c>
      <c r="C69" s="6">
        <f t="shared" si="0"/>
        <v>6</v>
      </c>
      <c r="D69" s="6">
        <f t="shared" si="0"/>
        <v>6</v>
      </c>
      <c r="E69" s="6">
        <f t="shared" si="0"/>
        <v>6</v>
      </c>
      <c r="F69" s="15">
        <f t="shared" si="1"/>
        <v>100</v>
      </c>
    </row>
    <row r="70" spans="1:6" ht="113.25" customHeight="1">
      <c r="A70" s="21" t="s">
        <v>186</v>
      </c>
      <c r="B70" s="23" t="s">
        <v>85</v>
      </c>
      <c r="C70" s="6">
        <v>6</v>
      </c>
      <c r="D70" s="6">
        <v>6</v>
      </c>
      <c r="E70" s="6">
        <f t="shared" si="0"/>
        <v>6</v>
      </c>
      <c r="F70" s="15">
        <f t="shared" si="1"/>
        <v>100</v>
      </c>
    </row>
    <row r="71" spans="1:6" ht="110.25">
      <c r="A71" s="21" t="s">
        <v>51</v>
      </c>
      <c r="B71" s="23" t="s">
        <v>85</v>
      </c>
      <c r="C71" s="6"/>
      <c r="D71" s="6"/>
      <c r="E71" s="6">
        <v>6</v>
      </c>
      <c r="F71" s="15"/>
    </row>
    <row r="72" spans="1:6" ht="15.75">
      <c r="A72" s="20" t="s">
        <v>187</v>
      </c>
      <c r="B72" s="22" t="s">
        <v>194</v>
      </c>
      <c r="C72" s="8">
        <f>C73+C77</f>
        <v>4714</v>
      </c>
      <c r="D72" s="8">
        <f>D73+D77</f>
        <v>4714</v>
      </c>
      <c r="E72" s="8">
        <f>E73+E77</f>
        <v>4849</v>
      </c>
      <c r="F72" s="16">
        <f t="shared" si="1"/>
        <v>102.8638099278744</v>
      </c>
    </row>
    <row r="73" spans="1:6" ht="31.5">
      <c r="A73" s="21" t="s">
        <v>188</v>
      </c>
      <c r="B73" s="23" t="s">
        <v>86</v>
      </c>
      <c r="C73" s="6">
        <f>C74</f>
        <v>736</v>
      </c>
      <c r="D73" s="6">
        <f>D74</f>
        <v>736</v>
      </c>
      <c r="E73" s="6">
        <f>E74</f>
        <v>743</v>
      </c>
      <c r="F73" s="15">
        <f t="shared" si="1"/>
        <v>100.95108695652173</v>
      </c>
    </row>
    <row r="74" spans="1:6" ht="63">
      <c r="A74" s="21" t="s">
        <v>195</v>
      </c>
      <c r="B74" s="23" t="s">
        <v>196</v>
      </c>
      <c r="C74" s="6">
        <v>736</v>
      </c>
      <c r="D74" s="6">
        <v>736</v>
      </c>
      <c r="E74" s="6">
        <f>E75+E76</f>
        <v>743</v>
      </c>
      <c r="F74" s="15">
        <f t="shared" si="1"/>
        <v>100.95108695652173</v>
      </c>
    </row>
    <row r="75" spans="1:6" ht="63">
      <c r="A75" s="21" t="s">
        <v>52</v>
      </c>
      <c r="B75" s="23" t="s">
        <v>196</v>
      </c>
      <c r="C75" s="6"/>
      <c r="D75" s="6"/>
      <c r="E75" s="6">
        <v>749</v>
      </c>
      <c r="F75" s="15"/>
    </row>
    <row r="76" spans="1:6" ht="63">
      <c r="A76" s="21" t="s">
        <v>53</v>
      </c>
      <c r="B76" s="23" t="s">
        <v>196</v>
      </c>
      <c r="C76" s="6"/>
      <c r="D76" s="6"/>
      <c r="E76" s="6">
        <v>-6</v>
      </c>
      <c r="F76" s="15"/>
    </row>
    <row r="77" spans="1:6" ht="58.5" customHeight="1">
      <c r="A77" s="21" t="s">
        <v>197</v>
      </c>
      <c r="B77" s="23" t="s">
        <v>87</v>
      </c>
      <c r="C77" s="6">
        <f>C78+C82</f>
        <v>3978</v>
      </c>
      <c r="D77" s="6">
        <f>D78+D82</f>
        <v>3978</v>
      </c>
      <c r="E77" s="6">
        <f>E78+E82</f>
        <v>4106</v>
      </c>
      <c r="F77" s="15">
        <f>E77/D77*100</f>
        <v>103.21769733534441</v>
      </c>
    </row>
    <row r="78" spans="1:6" ht="91.5" customHeight="1">
      <c r="A78" s="21" t="s">
        <v>198</v>
      </c>
      <c r="B78" s="23" t="s">
        <v>88</v>
      </c>
      <c r="C78" s="6">
        <f>C79</f>
        <v>1710</v>
      </c>
      <c r="D78" s="6">
        <f>D79</f>
        <v>1710</v>
      </c>
      <c r="E78" s="6">
        <f>E79</f>
        <v>1712</v>
      </c>
      <c r="F78" s="15">
        <f>E78/D78*100</f>
        <v>100.11695906432749</v>
      </c>
    </row>
    <row r="79" spans="1:6" ht="103.5" customHeight="1">
      <c r="A79" s="21" t="s">
        <v>199</v>
      </c>
      <c r="B79" s="23" t="s">
        <v>89</v>
      </c>
      <c r="C79" s="6">
        <v>1710</v>
      </c>
      <c r="D79" s="6">
        <v>1710</v>
      </c>
      <c r="E79" s="6">
        <f>E80+E81</f>
        <v>1712</v>
      </c>
      <c r="F79" s="15">
        <f>E79/D79*100</f>
        <v>100.11695906432749</v>
      </c>
    </row>
    <row r="80" spans="1:6" ht="107.25" customHeight="1">
      <c r="A80" s="21" t="s">
        <v>54</v>
      </c>
      <c r="B80" s="23" t="s">
        <v>89</v>
      </c>
      <c r="C80" s="6"/>
      <c r="D80" s="6"/>
      <c r="E80" s="6">
        <v>1710</v>
      </c>
      <c r="F80" s="15"/>
    </row>
    <row r="81" spans="1:6" ht="104.25" customHeight="1">
      <c r="A81" s="21" t="s">
        <v>320</v>
      </c>
      <c r="B81" s="23" t="s">
        <v>89</v>
      </c>
      <c r="C81" s="6"/>
      <c r="D81" s="6"/>
      <c r="E81" s="6">
        <v>2</v>
      </c>
      <c r="F81" s="15"/>
    </row>
    <row r="82" spans="1:6" ht="90" customHeight="1">
      <c r="A82" s="21" t="s">
        <v>200</v>
      </c>
      <c r="B82" s="23" t="s">
        <v>321</v>
      </c>
      <c r="C82" s="6">
        <v>2268</v>
      </c>
      <c r="D82" s="6">
        <v>2268</v>
      </c>
      <c r="E82" s="6">
        <f>E83+E84</f>
        <v>2394</v>
      </c>
      <c r="F82" s="15">
        <f>E82/D82*100</f>
        <v>105.55555555555556</v>
      </c>
    </row>
    <row r="83" spans="1:6" ht="88.5" customHeight="1">
      <c r="A83" s="21" t="s">
        <v>55</v>
      </c>
      <c r="B83" s="23" t="s">
        <v>321</v>
      </c>
      <c r="C83" s="6"/>
      <c r="D83" s="6"/>
      <c r="E83" s="6">
        <v>2393</v>
      </c>
      <c r="F83" s="15"/>
    </row>
    <row r="84" spans="1:6" ht="88.5" customHeight="1">
      <c r="A84" s="21" t="s">
        <v>56</v>
      </c>
      <c r="B84" s="23" t="s">
        <v>321</v>
      </c>
      <c r="C84" s="6"/>
      <c r="D84" s="6"/>
      <c r="E84" s="6">
        <v>1</v>
      </c>
      <c r="F84" s="15"/>
    </row>
    <row r="85" spans="1:6" ht="39" customHeight="1">
      <c r="A85" s="20" t="s">
        <v>201</v>
      </c>
      <c r="B85" s="22" t="s">
        <v>202</v>
      </c>
      <c r="C85" s="8">
        <f>C86+C90</f>
        <v>438</v>
      </c>
      <c r="D85" s="8">
        <f>D86+D90</f>
        <v>438</v>
      </c>
      <c r="E85" s="10">
        <f>E86+E90</f>
        <v>456</v>
      </c>
      <c r="F85" s="16">
        <f>E85/D85*100</f>
        <v>104.10958904109589</v>
      </c>
    </row>
    <row r="86" spans="1:6" ht="37.5" customHeight="1">
      <c r="A86" s="21" t="s">
        <v>203</v>
      </c>
      <c r="B86" s="23" t="s">
        <v>90</v>
      </c>
      <c r="C86" s="6">
        <f>C87</f>
        <v>-26</v>
      </c>
      <c r="D86" s="6">
        <f>D87</f>
        <v>-26</v>
      </c>
      <c r="E86" s="6">
        <f>E87</f>
        <v>-20</v>
      </c>
      <c r="F86" s="15">
        <f>E86/D86*100</f>
        <v>76.92307692307693</v>
      </c>
    </row>
    <row r="87" spans="1:6" ht="52.5" customHeight="1">
      <c r="A87" s="21" t="s">
        <v>204</v>
      </c>
      <c r="B87" s="23" t="s">
        <v>91</v>
      </c>
      <c r="C87" s="6">
        <v>-26</v>
      </c>
      <c r="D87" s="6">
        <v>-26</v>
      </c>
      <c r="E87" s="6">
        <f>E88+E89</f>
        <v>-20</v>
      </c>
      <c r="F87" s="15">
        <f>E87/D87*100</f>
        <v>76.92307692307693</v>
      </c>
    </row>
    <row r="88" spans="1:6" ht="57" customHeight="1">
      <c r="A88" s="21" t="s">
        <v>57</v>
      </c>
      <c r="B88" s="23" t="s">
        <v>91</v>
      </c>
      <c r="C88" s="6"/>
      <c r="D88" s="6"/>
      <c r="E88" s="6">
        <v>-86</v>
      </c>
      <c r="F88" s="15"/>
    </row>
    <row r="89" spans="1:6" ht="54.75" customHeight="1">
      <c r="A89" s="21" t="s">
        <v>58</v>
      </c>
      <c r="B89" s="23" t="s">
        <v>91</v>
      </c>
      <c r="C89" s="6"/>
      <c r="D89" s="6"/>
      <c r="E89" s="6">
        <v>66</v>
      </c>
      <c r="F89" s="15"/>
    </row>
    <row r="90" spans="1:6" ht="24.75" customHeight="1">
      <c r="A90" s="21" t="s">
        <v>205</v>
      </c>
      <c r="B90" s="23" t="s">
        <v>92</v>
      </c>
      <c r="C90" s="6">
        <f>C91+C97+C94</f>
        <v>464</v>
      </c>
      <c r="D90" s="6">
        <f>D91+D97+D94</f>
        <v>464</v>
      </c>
      <c r="E90" s="6">
        <f>E91+E97+E94</f>
        <v>476</v>
      </c>
      <c r="F90" s="15">
        <f aca="true" t="shared" si="2" ref="F90:F157">E90/D90*100</f>
        <v>102.58620689655173</v>
      </c>
    </row>
    <row r="91" spans="1:6" ht="21.75" customHeight="1">
      <c r="A91" s="21" t="s">
        <v>206</v>
      </c>
      <c r="B91" s="23" t="s">
        <v>93</v>
      </c>
      <c r="C91" s="6">
        <v>440</v>
      </c>
      <c r="D91" s="6">
        <v>440</v>
      </c>
      <c r="E91" s="6">
        <f>E92+E93</f>
        <v>452</v>
      </c>
      <c r="F91" s="15">
        <f t="shared" si="2"/>
        <v>102.72727272727273</v>
      </c>
    </row>
    <row r="92" spans="1:6" ht="21.75" customHeight="1">
      <c r="A92" s="21" t="s">
        <v>59</v>
      </c>
      <c r="B92" s="23" t="s">
        <v>93</v>
      </c>
      <c r="C92" s="6"/>
      <c r="D92" s="6"/>
      <c r="E92" s="6">
        <v>281</v>
      </c>
      <c r="F92" s="15"/>
    </row>
    <row r="93" spans="1:6" ht="24.75" customHeight="1">
      <c r="A93" s="21" t="s">
        <v>60</v>
      </c>
      <c r="B93" s="23" t="s">
        <v>93</v>
      </c>
      <c r="C93" s="6"/>
      <c r="D93" s="6"/>
      <c r="E93" s="6">
        <v>171</v>
      </c>
      <c r="F93" s="15"/>
    </row>
    <row r="94" spans="1:6" ht="40.5" customHeight="1">
      <c r="A94" s="21" t="s">
        <v>322</v>
      </c>
      <c r="B94" s="23" t="s">
        <v>323</v>
      </c>
      <c r="C94" s="6">
        <v>10</v>
      </c>
      <c r="D94" s="6">
        <v>10</v>
      </c>
      <c r="E94" s="6">
        <v>10</v>
      </c>
      <c r="F94" s="15">
        <f t="shared" si="2"/>
        <v>100</v>
      </c>
    </row>
    <row r="95" spans="1:6" ht="41.25" customHeight="1">
      <c r="A95" s="21" t="s">
        <v>324</v>
      </c>
      <c r="B95" s="23" t="s">
        <v>323</v>
      </c>
      <c r="C95" s="6"/>
      <c r="D95" s="6"/>
      <c r="E95" s="6">
        <v>6</v>
      </c>
      <c r="F95" s="15"/>
    </row>
    <row r="96" spans="1:6" ht="41.25" customHeight="1">
      <c r="A96" s="21" t="s">
        <v>325</v>
      </c>
      <c r="B96" s="23" t="s">
        <v>323</v>
      </c>
      <c r="C96" s="6"/>
      <c r="D96" s="6"/>
      <c r="E96" s="6">
        <v>5</v>
      </c>
      <c r="F96" s="15"/>
    </row>
    <row r="97" spans="1:6" ht="41.25" customHeight="1">
      <c r="A97" s="21" t="s">
        <v>207</v>
      </c>
      <c r="B97" s="23" t="s">
        <v>94</v>
      </c>
      <c r="C97" s="6">
        <f>C98</f>
        <v>14</v>
      </c>
      <c r="D97" s="6">
        <f>D98</f>
        <v>14</v>
      </c>
      <c r="E97" s="6">
        <f>E98</f>
        <v>14</v>
      </c>
      <c r="F97" s="15">
        <f t="shared" si="2"/>
        <v>100</v>
      </c>
    </row>
    <row r="98" spans="1:6" ht="54.75" customHeight="1">
      <c r="A98" s="21" t="s">
        <v>208</v>
      </c>
      <c r="B98" s="23" t="s">
        <v>95</v>
      </c>
      <c r="C98" s="6">
        <v>14</v>
      </c>
      <c r="D98" s="6">
        <v>14</v>
      </c>
      <c r="E98" s="6">
        <f>E99</f>
        <v>14</v>
      </c>
      <c r="F98" s="15"/>
    </row>
    <row r="99" spans="1:6" ht="54.75" customHeight="1">
      <c r="A99" s="21" t="s">
        <v>61</v>
      </c>
      <c r="B99" s="23" t="s">
        <v>95</v>
      </c>
      <c r="C99" s="6"/>
      <c r="D99" s="6"/>
      <c r="E99" s="6">
        <v>14</v>
      </c>
      <c r="F99" s="15"/>
    </row>
    <row r="100" spans="1:6" ht="58.5" customHeight="1">
      <c r="A100" s="20" t="s">
        <v>209</v>
      </c>
      <c r="B100" s="22" t="s">
        <v>211</v>
      </c>
      <c r="C100" s="8">
        <f>C101+C105+C113+C118</f>
        <v>382132</v>
      </c>
      <c r="D100" s="8">
        <f>D101+D105+D113+D118</f>
        <v>382132</v>
      </c>
      <c r="E100" s="8">
        <f>E101+E105+E113+E118</f>
        <v>394102</v>
      </c>
      <c r="F100" s="16">
        <f t="shared" si="2"/>
        <v>103.13242544461076</v>
      </c>
    </row>
    <row r="101" spans="1:6" ht="39" customHeight="1">
      <c r="A101" s="21" t="s">
        <v>210</v>
      </c>
      <c r="B101" s="23" t="s">
        <v>96</v>
      </c>
      <c r="C101" s="11">
        <f>C102</f>
        <v>5747</v>
      </c>
      <c r="D101" s="11">
        <f>D102</f>
        <v>5747</v>
      </c>
      <c r="E101" s="6">
        <f>E102</f>
        <v>5747</v>
      </c>
      <c r="F101" s="15">
        <f t="shared" si="2"/>
        <v>100</v>
      </c>
    </row>
    <row r="102" spans="1:6" ht="57" customHeight="1">
      <c r="A102" s="21" t="s">
        <v>212</v>
      </c>
      <c r="B102" s="23" t="s">
        <v>97</v>
      </c>
      <c r="C102" s="6">
        <v>5747</v>
      </c>
      <c r="D102" s="6">
        <v>5747</v>
      </c>
      <c r="E102" s="6">
        <f>E103+E104</f>
        <v>5747</v>
      </c>
      <c r="F102" s="15">
        <f t="shared" si="2"/>
        <v>100</v>
      </c>
    </row>
    <row r="103" spans="1:6" ht="57" customHeight="1">
      <c r="A103" s="21" t="s">
        <v>62</v>
      </c>
      <c r="B103" s="23" t="s">
        <v>97</v>
      </c>
      <c r="C103" s="6"/>
      <c r="D103" s="6"/>
      <c r="E103" s="6">
        <v>5535</v>
      </c>
      <c r="F103" s="15"/>
    </row>
    <row r="104" spans="1:6" ht="57" customHeight="1">
      <c r="A104" s="21" t="s">
        <v>63</v>
      </c>
      <c r="B104" s="23" t="s">
        <v>97</v>
      </c>
      <c r="C104" s="6"/>
      <c r="D104" s="6"/>
      <c r="E104" s="6">
        <v>212</v>
      </c>
      <c r="F104" s="15"/>
    </row>
    <row r="105" spans="1:6" ht="121.5" customHeight="1">
      <c r="A105" s="21" t="s">
        <v>213</v>
      </c>
      <c r="B105" s="23" t="s">
        <v>326</v>
      </c>
      <c r="C105" s="6">
        <f>C106</f>
        <v>357657</v>
      </c>
      <c r="D105" s="6">
        <f>D106</f>
        <v>357657</v>
      </c>
      <c r="E105" s="6">
        <f>E106</f>
        <v>369091</v>
      </c>
      <c r="F105" s="15">
        <f t="shared" si="2"/>
        <v>103.19691771725424</v>
      </c>
    </row>
    <row r="106" spans="1:6" ht="97.5" customHeight="1">
      <c r="A106" s="21" t="s">
        <v>219</v>
      </c>
      <c r="B106" s="23" t="s">
        <v>98</v>
      </c>
      <c r="C106" s="6">
        <f>C107+C108+C110+C111+C112</f>
        <v>357657</v>
      </c>
      <c r="D106" s="6">
        <f>D107+D108+D110+D111+D112</f>
        <v>357657</v>
      </c>
      <c r="E106" s="6">
        <f>E107+E108+E110+E111+E112+E109</f>
        <v>369091</v>
      </c>
      <c r="F106" s="15">
        <f t="shared" si="2"/>
        <v>103.19691771725424</v>
      </c>
    </row>
    <row r="107" spans="1:6" ht="120" customHeight="1">
      <c r="A107" s="21" t="s">
        <v>220</v>
      </c>
      <c r="B107" s="23" t="s">
        <v>99</v>
      </c>
      <c r="C107" s="6">
        <v>347464</v>
      </c>
      <c r="D107" s="6">
        <v>347464</v>
      </c>
      <c r="E107" s="6">
        <v>-250</v>
      </c>
      <c r="F107" s="15">
        <f t="shared" si="2"/>
        <v>-0.07194989984573942</v>
      </c>
    </row>
    <row r="108" spans="1:6" ht="123" customHeight="1">
      <c r="A108" s="21" t="s">
        <v>66</v>
      </c>
      <c r="B108" s="23" t="s">
        <v>99</v>
      </c>
      <c r="C108" s="6"/>
      <c r="D108" s="6"/>
      <c r="E108" s="6">
        <v>358891</v>
      </c>
      <c r="F108" s="15"/>
    </row>
    <row r="109" spans="1:6" ht="117.75" customHeight="1">
      <c r="A109" s="21" t="s">
        <v>327</v>
      </c>
      <c r="B109" s="23" t="s">
        <v>99</v>
      </c>
      <c r="C109" s="6"/>
      <c r="D109" s="6"/>
      <c r="E109" s="6">
        <v>8</v>
      </c>
      <c r="F109" s="15"/>
    </row>
    <row r="110" spans="1:6" ht="108" customHeight="1">
      <c r="A110" s="21" t="s">
        <v>214</v>
      </c>
      <c r="B110" s="23" t="s">
        <v>100</v>
      </c>
      <c r="C110" s="6">
        <v>10193</v>
      </c>
      <c r="D110" s="6">
        <v>10193</v>
      </c>
      <c r="E110" s="6">
        <v>0</v>
      </c>
      <c r="F110" s="15">
        <f t="shared" si="2"/>
        <v>0</v>
      </c>
    </row>
    <row r="111" spans="1:6" ht="104.25" customHeight="1">
      <c r="A111" s="21" t="s">
        <v>67</v>
      </c>
      <c r="B111" s="23" t="s">
        <v>100</v>
      </c>
      <c r="C111" s="6"/>
      <c r="D111" s="6"/>
      <c r="E111" s="6">
        <v>10426</v>
      </c>
      <c r="F111" s="15"/>
    </row>
    <row r="112" spans="1:6" ht="105.75" customHeight="1">
      <c r="A112" s="21" t="s">
        <v>68</v>
      </c>
      <c r="B112" s="23" t="s">
        <v>100</v>
      </c>
      <c r="C112" s="6"/>
      <c r="D112" s="6"/>
      <c r="E112" s="6">
        <v>16</v>
      </c>
      <c r="F112" s="15"/>
    </row>
    <row r="113" spans="1:6" ht="40.5" customHeight="1">
      <c r="A113" s="21" t="s">
        <v>215</v>
      </c>
      <c r="B113" s="23" t="s">
        <v>101</v>
      </c>
      <c r="C113" s="6">
        <f aca="true" t="shared" si="3" ref="C113:E114">C114</f>
        <v>9080</v>
      </c>
      <c r="D113" s="6">
        <f t="shared" si="3"/>
        <v>9080</v>
      </c>
      <c r="E113" s="6">
        <f t="shared" si="3"/>
        <v>9080</v>
      </c>
      <c r="F113" s="15">
        <f t="shared" si="2"/>
        <v>100</v>
      </c>
    </row>
    <row r="114" spans="1:6" ht="79.5" customHeight="1">
      <c r="A114" s="21" t="s">
        <v>216</v>
      </c>
      <c r="B114" s="23" t="s">
        <v>102</v>
      </c>
      <c r="C114" s="6">
        <f t="shared" si="3"/>
        <v>9080</v>
      </c>
      <c r="D114" s="6">
        <f t="shared" si="3"/>
        <v>9080</v>
      </c>
      <c r="E114" s="6">
        <f>E115+E116+E117</f>
        <v>9080</v>
      </c>
      <c r="F114" s="15">
        <f t="shared" si="2"/>
        <v>100</v>
      </c>
    </row>
    <row r="115" spans="1:6" ht="72" customHeight="1">
      <c r="A115" s="21" t="s">
        <v>217</v>
      </c>
      <c r="B115" s="23" t="s">
        <v>103</v>
      </c>
      <c r="C115" s="6">
        <v>9080</v>
      </c>
      <c r="D115" s="6">
        <v>9080</v>
      </c>
      <c r="E115" s="6">
        <v>8</v>
      </c>
      <c r="F115" s="15">
        <f t="shared" si="2"/>
        <v>0.0881057268722467</v>
      </c>
    </row>
    <row r="116" spans="1:6" ht="72.75" customHeight="1">
      <c r="A116" s="21" t="s">
        <v>328</v>
      </c>
      <c r="B116" s="23" t="s">
        <v>103</v>
      </c>
      <c r="C116" s="6"/>
      <c r="D116" s="6"/>
      <c r="E116" s="6">
        <v>9038</v>
      </c>
      <c r="F116" s="15"/>
    </row>
    <row r="117" spans="1:6" ht="74.25" customHeight="1">
      <c r="A117" s="21" t="s">
        <v>329</v>
      </c>
      <c r="B117" s="23" t="s">
        <v>103</v>
      </c>
      <c r="C117" s="6"/>
      <c r="D117" s="6"/>
      <c r="E117" s="6">
        <v>34</v>
      </c>
      <c r="F117" s="15"/>
    </row>
    <row r="118" spans="1:6" ht="104.25" customHeight="1">
      <c r="A118" s="21" t="s">
        <v>218</v>
      </c>
      <c r="B118" s="23" t="s">
        <v>330</v>
      </c>
      <c r="C118" s="6">
        <f aca="true" t="shared" si="4" ref="C118:E119">C119</f>
        <v>9648</v>
      </c>
      <c r="D118" s="6">
        <f t="shared" si="4"/>
        <v>9648</v>
      </c>
      <c r="E118" s="6">
        <f t="shared" si="4"/>
        <v>10184</v>
      </c>
      <c r="F118" s="15">
        <f t="shared" si="2"/>
        <v>105.55555555555556</v>
      </c>
    </row>
    <row r="119" spans="1:6" ht="108" customHeight="1">
      <c r="A119" s="21" t="s">
        <v>221</v>
      </c>
      <c r="B119" s="23" t="s">
        <v>331</v>
      </c>
      <c r="C119" s="6">
        <f t="shared" si="4"/>
        <v>9648</v>
      </c>
      <c r="D119" s="6">
        <f t="shared" si="4"/>
        <v>9648</v>
      </c>
      <c r="E119" s="6">
        <f t="shared" si="4"/>
        <v>10184</v>
      </c>
      <c r="F119" s="15">
        <f t="shared" si="2"/>
        <v>105.55555555555556</v>
      </c>
    </row>
    <row r="120" spans="1:6" ht="107.25" customHeight="1">
      <c r="A120" s="21" t="s">
        <v>222</v>
      </c>
      <c r="B120" s="23" t="s">
        <v>332</v>
      </c>
      <c r="C120" s="6">
        <v>9648</v>
      </c>
      <c r="D120" s="6">
        <v>9648</v>
      </c>
      <c r="E120" s="6">
        <f>E121+E122</f>
        <v>10184</v>
      </c>
      <c r="F120" s="15">
        <f t="shared" si="2"/>
        <v>105.55555555555556</v>
      </c>
    </row>
    <row r="121" spans="1:6" ht="105.75" customHeight="1">
      <c r="A121" s="21" t="s">
        <v>64</v>
      </c>
      <c r="B121" s="23" t="s">
        <v>332</v>
      </c>
      <c r="C121" s="6"/>
      <c r="D121" s="6"/>
      <c r="E121" s="6">
        <v>10181</v>
      </c>
      <c r="F121" s="15"/>
    </row>
    <row r="122" spans="1:6" ht="102" customHeight="1">
      <c r="A122" s="21" t="s">
        <v>65</v>
      </c>
      <c r="B122" s="23" t="s">
        <v>332</v>
      </c>
      <c r="C122" s="6"/>
      <c r="D122" s="6"/>
      <c r="E122" s="6">
        <v>3</v>
      </c>
      <c r="F122" s="15"/>
    </row>
    <row r="123" spans="1:6" ht="40.5" customHeight="1">
      <c r="A123" s="20" t="s">
        <v>223</v>
      </c>
      <c r="B123" s="22" t="s">
        <v>224</v>
      </c>
      <c r="C123" s="8">
        <f>C124</f>
        <v>10632</v>
      </c>
      <c r="D123" s="8">
        <f>D124</f>
        <v>10632</v>
      </c>
      <c r="E123" s="8">
        <f>E124</f>
        <v>10635</v>
      </c>
      <c r="F123" s="16">
        <f t="shared" si="2"/>
        <v>100.02821670428894</v>
      </c>
    </row>
    <row r="124" spans="1:6" ht="39" customHeight="1">
      <c r="A124" s="21" t="s">
        <v>225</v>
      </c>
      <c r="B124" s="23" t="s">
        <v>104</v>
      </c>
      <c r="C124" s="6">
        <v>10632</v>
      </c>
      <c r="D124" s="6">
        <v>10632</v>
      </c>
      <c r="E124" s="6">
        <v>10635</v>
      </c>
      <c r="F124" s="15">
        <f t="shared" si="2"/>
        <v>100.02821670428894</v>
      </c>
    </row>
    <row r="125" spans="1:6" ht="42.75" customHeight="1">
      <c r="A125" s="20" t="s">
        <v>226</v>
      </c>
      <c r="B125" s="22" t="s">
        <v>228</v>
      </c>
      <c r="C125" s="8">
        <f aca="true" t="shared" si="5" ref="C125:E126">C126</f>
        <v>38510</v>
      </c>
      <c r="D125" s="8">
        <f t="shared" si="5"/>
        <v>38510</v>
      </c>
      <c r="E125" s="8">
        <f t="shared" si="5"/>
        <v>40561</v>
      </c>
      <c r="F125" s="16">
        <f t="shared" si="2"/>
        <v>105.32588937938199</v>
      </c>
    </row>
    <row r="126" spans="1:6" ht="42.75" customHeight="1">
      <c r="A126" s="21" t="s">
        <v>227</v>
      </c>
      <c r="B126" s="23" t="s">
        <v>105</v>
      </c>
      <c r="C126" s="6">
        <f t="shared" si="5"/>
        <v>38510</v>
      </c>
      <c r="D126" s="6">
        <f t="shared" si="5"/>
        <v>38510</v>
      </c>
      <c r="E126" s="6">
        <f t="shared" si="5"/>
        <v>40561</v>
      </c>
      <c r="F126" s="15">
        <f t="shared" si="2"/>
        <v>105.32588937938199</v>
      </c>
    </row>
    <row r="127" spans="1:6" ht="78" customHeight="1">
      <c r="A127" s="21" t="s">
        <v>333</v>
      </c>
      <c r="B127" s="23" t="s">
        <v>106</v>
      </c>
      <c r="C127" s="6">
        <f>C128+C129+C130+C131+C132</f>
        <v>38510</v>
      </c>
      <c r="D127" s="6">
        <f>D128+D129+D130+D131+D132</f>
        <v>38510</v>
      </c>
      <c r="E127" s="6">
        <f>E128+E129+E130+E131+E132</f>
        <v>40561</v>
      </c>
      <c r="F127" s="15">
        <f t="shared" si="2"/>
        <v>105.32588937938199</v>
      </c>
    </row>
    <row r="128" spans="1:6" ht="72" customHeight="1">
      <c r="A128" s="21" t="s">
        <v>271</v>
      </c>
      <c r="B128" s="23" t="s">
        <v>106</v>
      </c>
      <c r="C128" s="6">
        <v>2759</v>
      </c>
      <c r="D128" s="6">
        <v>2759</v>
      </c>
      <c r="E128" s="6">
        <v>2804</v>
      </c>
      <c r="F128" s="15">
        <f t="shared" si="2"/>
        <v>101.6310257339616</v>
      </c>
    </row>
    <row r="129" spans="1:6" ht="72.75" customHeight="1">
      <c r="A129" s="21" t="s">
        <v>272</v>
      </c>
      <c r="B129" s="23" t="s">
        <v>106</v>
      </c>
      <c r="C129" s="6">
        <v>25330</v>
      </c>
      <c r="D129" s="6">
        <v>25330</v>
      </c>
      <c r="E129" s="6">
        <v>25889</v>
      </c>
      <c r="F129" s="15">
        <f t="shared" si="2"/>
        <v>102.20686932491117</v>
      </c>
    </row>
    <row r="130" spans="1:6" ht="72" customHeight="1">
      <c r="A130" s="21" t="s">
        <v>273</v>
      </c>
      <c r="B130" s="23" t="s">
        <v>106</v>
      </c>
      <c r="C130" s="6"/>
      <c r="D130" s="6"/>
      <c r="E130" s="6">
        <v>1447</v>
      </c>
      <c r="F130" s="15"/>
    </row>
    <row r="131" spans="1:6" ht="74.25" customHeight="1">
      <c r="A131" s="21" t="s">
        <v>274</v>
      </c>
      <c r="B131" s="23" t="s">
        <v>106</v>
      </c>
      <c r="C131" s="6">
        <v>10343</v>
      </c>
      <c r="D131" s="6">
        <v>10343</v>
      </c>
      <c r="E131" s="6">
        <v>10343</v>
      </c>
      <c r="F131" s="15">
        <f t="shared" si="2"/>
        <v>100</v>
      </c>
    </row>
    <row r="132" spans="1:6" ht="76.5" customHeight="1">
      <c r="A132" s="21" t="s">
        <v>334</v>
      </c>
      <c r="B132" s="23" t="s">
        <v>106</v>
      </c>
      <c r="C132" s="6">
        <v>78</v>
      </c>
      <c r="D132" s="6">
        <v>78</v>
      </c>
      <c r="E132" s="6">
        <v>78</v>
      </c>
      <c r="F132" s="15">
        <f t="shared" si="2"/>
        <v>100</v>
      </c>
    </row>
    <row r="133" spans="1:6" ht="40.5" customHeight="1">
      <c r="A133" s="20" t="s">
        <v>229</v>
      </c>
      <c r="B133" s="22" t="s">
        <v>231</v>
      </c>
      <c r="C133" s="8">
        <f>C134+C136+C139</f>
        <v>10208</v>
      </c>
      <c r="D133" s="8">
        <f>D134+D136+D139</f>
        <v>10208</v>
      </c>
      <c r="E133" s="8">
        <f>E134+E136+E139</f>
        <v>10479</v>
      </c>
      <c r="F133" s="16">
        <f t="shared" si="2"/>
        <v>102.65478056426332</v>
      </c>
    </row>
    <row r="134" spans="1:6" ht="15.75">
      <c r="A134" s="21" t="s">
        <v>230</v>
      </c>
      <c r="B134" s="23" t="s">
        <v>107</v>
      </c>
      <c r="C134" s="6">
        <f>C135</f>
        <v>3600</v>
      </c>
      <c r="D134" s="6">
        <f>D135</f>
        <v>3600</v>
      </c>
      <c r="E134" s="6">
        <f>E135</f>
        <v>3600</v>
      </c>
      <c r="F134" s="15">
        <f t="shared" si="2"/>
        <v>100</v>
      </c>
    </row>
    <row r="135" spans="1:6" ht="39" customHeight="1">
      <c r="A135" s="21" t="s">
        <v>232</v>
      </c>
      <c r="B135" s="23" t="s">
        <v>108</v>
      </c>
      <c r="C135" s="6">
        <v>3600</v>
      </c>
      <c r="D135" s="6">
        <v>3600</v>
      </c>
      <c r="E135" s="6">
        <v>3600</v>
      </c>
      <c r="F135" s="15">
        <f t="shared" si="2"/>
        <v>100</v>
      </c>
    </row>
    <row r="136" spans="1:6" ht="102" customHeight="1">
      <c r="A136" s="21" t="s">
        <v>233</v>
      </c>
      <c r="B136" s="23" t="s">
        <v>335</v>
      </c>
      <c r="C136" s="6">
        <f aca="true" t="shared" si="6" ref="C136:E137">C137</f>
        <v>6309</v>
      </c>
      <c r="D136" s="6">
        <f t="shared" si="6"/>
        <v>6309</v>
      </c>
      <c r="E136" s="6">
        <f t="shared" si="6"/>
        <v>6580</v>
      </c>
      <c r="F136" s="15">
        <f t="shared" si="2"/>
        <v>104.29545094309715</v>
      </c>
    </row>
    <row r="137" spans="1:6" ht="121.5" customHeight="1">
      <c r="A137" s="21" t="s">
        <v>234</v>
      </c>
      <c r="B137" s="23" t="s">
        <v>336</v>
      </c>
      <c r="C137" s="6">
        <f t="shared" si="6"/>
        <v>6309</v>
      </c>
      <c r="D137" s="6">
        <f t="shared" si="6"/>
        <v>6309</v>
      </c>
      <c r="E137" s="6">
        <f t="shared" si="6"/>
        <v>6580</v>
      </c>
      <c r="F137" s="15">
        <f t="shared" si="2"/>
        <v>104.29545094309715</v>
      </c>
    </row>
    <row r="138" spans="1:6" ht="119.25" customHeight="1">
      <c r="A138" s="21" t="s">
        <v>235</v>
      </c>
      <c r="B138" s="23" t="s">
        <v>337</v>
      </c>
      <c r="C138" s="6">
        <v>6309</v>
      </c>
      <c r="D138" s="6">
        <v>6309</v>
      </c>
      <c r="E138" s="6">
        <v>6580</v>
      </c>
      <c r="F138" s="15">
        <f t="shared" si="2"/>
        <v>104.29545094309715</v>
      </c>
    </row>
    <row r="139" spans="1:6" ht="84.75" customHeight="1">
      <c r="A139" s="21" t="s">
        <v>238</v>
      </c>
      <c r="B139" s="23" t="s">
        <v>338</v>
      </c>
      <c r="C139" s="6">
        <f aca="true" t="shared" si="7" ref="C139:E140">C140</f>
        <v>299</v>
      </c>
      <c r="D139" s="6">
        <f t="shared" si="7"/>
        <v>299</v>
      </c>
      <c r="E139" s="6">
        <f t="shared" si="7"/>
        <v>299</v>
      </c>
      <c r="F139" s="15">
        <f t="shared" si="2"/>
        <v>100</v>
      </c>
    </row>
    <row r="140" spans="1:6" ht="56.25" customHeight="1">
      <c r="A140" s="21" t="s">
        <v>237</v>
      </c>
      <c r="B140" s="23" t="s">
        <v>286</v>
      </c>
      <c r="C140" s="6">
        <f t="shared" si="7"/>
        <v>299</v>
      </c>
      <c r="D140" s="6">
        <f t="shared" si="7"/>
        <v>299</v>
      </c>
      <c r="E140" s="6">
        <f t="shared" si="7"/>
        <v>299</v>
      </c>
      <c r="F140" s="15">
        <f t="shared" si="2"/>
        <v>100</v>
      </c>
    </row>
    <row r="141" spans="1:6" ht="74.25" customHeight="1">
      <c r="A141" s="21" t="s">
        <v>236</v>
      </c>
      <c r="B141" s="23" t="s">
        <v>287</v>
      </c>
      <c r="C141" s="6">
        <v>299</v>
      </c>
      <c r="D141" s="6">
        <v>299</v>
      </c>
      <c r="E141" s="6">
        <v>299</v>
      </c>
      <c r="F141" s="15">
        <f t="shared" si="2"/>
        <v>100</v>
      </c>
    </row>
    <row r="142" spans="1:6" ht="23.25" customHeight="1">
      <c r="A142" s="20" t="s">
        <v>240</v>
      </c>
      <c r="B142" s="22" t="s">
        <v>241</v>
      </c>
      <c r="C142" s="8">
        <f>C143+C146+C147+C149+C151+C154+C155+C156+C158+C160</f>
        <v>4462</v>
      </c>
      <c r="D142" s="8">
        <f>D143+D146+D147+D149+D151+D154+D155+D156+D158+D160</f>
        <v>4462</v>
      </c>
      <c r="E142" s="8">
        <f>E143+E146+E147+E149+E151+E154+E155+E156+E158+E160</f>
        <v>4648</v>
      </c>
      <c r="F142" s="16">
        <f t="shared" si="2"/>
        <v>104.16853428955626</v>
      </c>
    </row>
    <row r="143" spans="1:6" ht="40.5" customHeight="1">
      <c r="A143" s="21" t="s">
        <v>239</v>
      </c>
      <c r="B143" s="23" t="s">
        <v>109</v>
      </c>
      <c r="C143" s="6">
        <f>C144+C145</f>
        <v>209</v>
      </c>
      <c r="D143" s="6">
        <f>D144+D145</f>
        <v>209</v>
      </c>
      <c r="E143" s="6">
        <f>E144+E145</f>
        <v>299</v>
      </c>
      <c r="F143" s="15">
        <f t="shared" si="2"/>
        <v>143.0622009569378</v>
      </c>
    </row>
    <row r="144" spans="1:6" ht="137.25" customHeight="1">
      <c r="A144" s="21" t="s">
        <v>242</v>
      </c>
      <c r="B144" s="23" t="s">
        <v>359</v>
      </c>
      <c r="C144" s="6">
        <v>208</v>
      </c>
      <c r="D144" s="6">
        <v>208</v>
      </c>
      <c r="E144" s="6">
        <v>297</v>
      </c>
      <c r="F144" s="15">
        <f t="shared" si="2"/>
        <v>142.78846153846155</v>
      </c>
    </row>
    <row r="145" spans="1:6" ht="75.75" customHeight="1">
      <c r="A145" s="21" t="s">
        <v>243</v>
      </c>
      <c r="B145" s="23" t="s">
        <v>110</v>
      </c>
      <c r="C145" s="6">
        <v>1</v>
      </c>
      <c r="D145" s="6">
        <v>1</v>
      </c>
      <c r="E145" s="6">
        <v>2</v>
      </c>
      <c r="F145" s="15">
        <f t="shared" si="2"/>
        <v>200</v>
      </c>
    </row>
    <row r="146" spans="1:6" ht="92.25" customHeight="1">
      <c r="A146" s="21" t="s">
        <v>244</v>
      </c>
      <c r="B146" s="23" t="s">
        <v>111</v>
      </c>
      <c r="C146" s="6">
        <v>-67</v>
      </c>
      <c r="D146" s="6">
        <v>-67</v>
      </c>
      <c r="E146" s="6">
        <v>-67</v>
      </c>
      <c r="F146" s="15">
        <f t="shared" si="2"/>
        <v>100</v>
      </c>
    </row>
    <row r="147" spans="1:6" ht="57" customHeight="1">
      <c r="A147" s="21" t="s">
        <v>339</v>
      </c>
      <c r="B147" s="23" t="s">
        <v>340</v>
      </c>
      <c r="C147" s="6">
        <f>C148</f>
        <v>247</v>
      </c>
      <c r="D147" s="6">
        <f>D148</f>
        <v>247</v>
      </c>
      <c r="E147" s="6">
        <f>E148</f>
        <v>247</v>
      </c>
      <c r="F147" s="15">
        <f t="shared" si="2"/>
        <v>100</v>
      </c>
    </row>
    <row r="148" spans="1:6" ht="74.25" customHeight="1">
      <c r="A148" s="21" t="s">
        <v>341</v>
      </c>
      <c r="B148" s="23" t="s">
        <v>342</v>
      </c>
      <c r="C148" s="6">
        <v>247</v>
      </c>
      <c r="D148" s="6">
        <v>247</v>
      </c>
      <c r="E148" s="6">
        <v>247</v>
      </c>
      <c r="F148" s="15">
        <f t="shared" si="2"/>
        <v>100</v>
      </c>
    </row>
    <row r="149" spans="1:6" ht="40.5" customHeight="1">
      <c r="A149" s="21" t="s">
        <v>245</v>
      </c>
      <c r="B149" s="23" t="s">
        <v>112</v>
      </c>
      <c r="C149" s="6">
        <f>C150</f>
        <v>24</v>
      </c>
      <c r="D149" s="6">
        <f>D150</f>
        <v>24</v>
      </c>
      <c r="E149" s="6">
        <f>E150</f>
        <v>24</v>
      </c>
      <c r="F149" s="15">
        <f t="shared" si="2"/>
        <v>100</v>
      </c>
    </row>
    <row r="150" spans="1:6" ht="70.5" customHeight="1">
      <c r="A150" s="21" t="s">
        <v>246</v>
      </c>
      <c r="B150" s="23" t="s">
        <v>113</v>
      </c>
      <c r="C150" s="6">
        <v>24</v>
      </c>
      <c r="D150" s="6">
        <v>24</v>
      </c>
      <c r="E150" s="6">
        <v>24</v>
      </c>
      <c r="F150" s="15">
        <f t="shared" si="2"/>
        <v>100</v>
      </c>
    </row>
    <row r="151" spans="1:6" ht="117.75" customHeight="1">
      <c r="A151" s="21" t="s">
        <v>247</v>
      </c>
      <c r="B151" s="23" t="s">
        <v>114</v>
      </c>
      <c r="C151" s="6">
        <f>C152+C153</f>
        <v>16</v>
      </c>
      <c r="D151" s="6">
        <f>D152+D153</f>
        <v>16</v>
      </c>
      <c r="E151" s="6">
        <f>E152+E153</f>
        <v>16</v>
      </c>
      <c r="F151" s="15">
        <f t="shared" si="2"/>
        <v>100</v>
      </c>
    </row>
    <row r="152" spans="1:6" ht="47.25">
      <c r="A152" s="21" t="s">
        <v>248</v>
      </c>
      <c r="B152" s="23" t="s">
        <v>115</v>
      </c>
      <c r="C152" s="6">
        <v>15</v>
      </c>
      <c r="D152" s="6">
        <v>15</v>
      </c>
      <c r="E152" s="6">
        <v>15</v>
      </c>
      <c r="F152" s="15">
        <f t="shared" si="2"/>
        <v>100</v>
      </c>
    </row>
    <row r="153" spans="1:6" ht="40.5" customHeight="1">
      <c r="A153" s="21" t="s">
        <v>249</v>
      </c>
      <c r="B153" s="23" t="s">
        <v>116</v>
      </c>
      <c r="C153" s="6">
        <v>1</v>
      </c>
      <c r="D153" s="6">
        <v>1</v>
      </c>
      <c r="E153" s="6">
        <v>1</v>
      </c>
      <c r="F153" s="15">
        <f t="shared" si="2"/>
        <v>100</v>
      </c>
    </row>
    <row r="154" spans="1:8" ht="70.5" customHeight="1">
      <c r="A154" s="21" t="s">
        <v>250</v>
      </c>
      <c r="B154" s="23" t="s">
        <v>117</v>
      </c>
      <c r="C154" s="6">
        <v>88</v>
      </c>
      <c r="D154" s="6">
        <v>88</v>
      </c>
      <c r="E154" s="6">
        <v>88</v>
      </c>
      <c r="F154" s="15">
        <f t="shared" si="2"/>
        <v>100</v>
      </c>
      <c r="H154" s="9"/>
    </row>
    <row r="155" spans="1:6" ht="41.25" customHeight="1">
      <c r="A155" s="21" t="s">
        <v>251</v>
      </c>
      <c r="B155" s="23" t="s">
        <v>118</v>
      </c>
      <c r="C155" s="6">
        <v>1530</v>
      </c>
      <c r="D155" s="6">
        <v>1530</v>
      </c>
      <c r="E155" s="6">
        <v>1589</v>
      </c>
      <c r="F155" s="15">
        <f t="shared" si="2"/>
        <v>103.8562091503268</v>
      </c>
    </row>
    <row r="156" spans="1:6" ht="56.25" customHeight="1">
      <c r="A156" s="21" t="s">
        <v>252</v>
      </c>
      <c r="B156" s="23" t="s">
        <v>119</v>
      </c>
      <c r="C156" s="6">
        <f>C157</f>
        <v>43</v>
      </c>
      <c r="D156" s="6">
        <f>D157</f>
        <v>43</v>
      </c>
      <c r="E156" s="6">
        <f>E157</f>
        <v>43</v>
      </c>
      <c r="F156" s="15">
        <f t="shared" si="2"/>
        <v>100</v>
      </c>
    </row>
    <row r="157" spans="1:6" ht="69" customHeight="1">
      <c r="A157" s="21" t="s">
        <v>253</v>
      </c>
      <c r="B157" s="23" t="s">
        <v>120</v>
      </c>
      <c r="C157" s="6">
        <v>43</v>
      </c>
      <c r="D157" s="6">
        <v>43</v>
      </c>
      <c r="E157" s="6">
        <v>43</v>
      </c>
      <c r="F157" s="15">
        <f t="shared" si="2"/>
        <v>100</v>
      </c>
    </row>
    <row r="158" spans="1:6" ht="72" customHeight="1">
      <c r="A158" s="21" t="s">
        <v>254</v>
      </c>
      <c r="B158" s="23" t="s">
        <v>121</v>
      </c>
      <c r="C158" s="6">
        <f>C159</f>
        <v>316</v>
      </c>
      <c r="D158" s="6">
        <f>D159</f>
        <v>316</v>
      </c>
      <c r="E158" s="6">
        <f>E159</f>
        <v>316</v>
      </c>
      <c r="F158" s="15">
        <f aca="true" t="shared" si="8" ref="F158:F207">E158/D158*100</f>
        <v>100</v>
      </c>
    </row>
    <row r="159" spans="1:6" ht="78.75">
      <c r="A159" s="21" t="s">
        <v>255</v>
      </c>
      <c r="B159" s="23" t="s">
        <v>122</v>
      </c>
      <c r="C159" s="6">
        <v>316</v>
      </c>
      <c r="D159" s="6">
        <v>316</v>
      </c>
      <c r="E159" s="6">
        <v>316</v>
      </c>
      <c r="F159" s="15">
        <f t="shared" si="8"/>
        <v>100</v>
      </c>
    </row>
    <row r="160" spans="1:6" ht="39" customHeight="1">
      <c r="A160" s="21" t="s">
        <v>256</v>
      </c>
      <c r="B160" s="23" t="s">
        <v>123</v>
      </c>
      <c r="C160" s="6">
        <f>C161</f>
        <v>2056</v>
      </c>
      <c r="D160" s="6">
        <f>D161</f>
        <v>2056</v>
      </c>
      <c r="E160" s="6">
        <f>E161</f>
        <v>2093</v>
      </c>
      <c r="F160" s="15">
        <f t="shared" si="8"/>
        <v>101.79961089494162</v>
      </c>
    </row>
    <row r="161" spans="1:6" ht="53.25" customHeight="1">
      <c r="A161" s="21" t="s">
        <v>257</v>
      </c>
      <c r="B161" s="23" t="s">
        <v>124</v>
      </c>
      <c r="C161" s="6">
        <v>2056</v>
      </c>
      <c r="D161" s="6">
        <v>2056</v>
      </c>
      <c r="E161" s="6">
        <v>2093</v>
      </c>
      <c r="F161" s="15">
        <f t="shared" si="8"/>
        <v>101.79961089494162</v>
      </c>
    </row>
    <row r="162" spans="1:6" ht="21.75" customHeight="1">
      <c r="A162" s="20" t="s">
        <v>258</v>
      </c>
      <c r="B162" s="22" t="s">
        <v>127</v>
      </c>
      <c r="C162" s="8">
        <f>C163+C165</f>
        <v>678</v>
      </c>
      <c r="D162" s="8">
        <f>D163+D165</f>
        <v>678</v>
      </c>
      <c r="E162" s="8">
        <f>E163+E165</f>
        <v>746</v>
      </c>
      <c r="F162" s="16">
        <f t="shared" si="8"/>
        <v>110.02949852507375</v>
      </c>
    </row>
    <row r="163" spans="1:6" ht="21.75" customHeight="1">
      <c r="A163" s="21" t="s">
        <v>259</v>
      </c>
      <c r="B163" s="23" t="s">
        <v>125</v>
      </c>
      <c r="C163" s="6"/>
      <c r="D163" s="6"/>
      <c r="E163" s="6">
        <f>E164</f>
        <v>68</v>
      </c>
      <c r="F163" s="15"/>
    </row>
    <row r="164" spans="1:6" ht="36.75" customHeight="1">
      <c r="A164" s="21" t="s">
        <v>260</v>
      </c>
      <c r="B164" s="23" t="s">
        <v>126</v>
      </c>
      <c r="C164" s="6"/>
      <c r="D164" s="6"/>
      <c r="E164" s="6">
        <v>68</v>
      </c>
      <c r="F164" s="15"/>
    </row>
    <row r="165" spans="1:6" ht="23.25" customHeight="1">
      <c r="A165" s="21" t="s">
        <v>261</v>
      </c>
      <c r="B165" s="23" t="s">
        <v>127</v>
      </c>
      <c r="C165" s="6">
        <f>C166</f>
        <v>678</v>
      </c>
      <c r="D165" s="6">
        <f>D166</f>
        <v>678</v>
      </c>
      <c r="E165" s="6">
        <f>E166</f>
        <v>678</v>
      </c>
      <c r="F165" s="15">
        <f t="shared" si="8"/>
        <v>100</v>
      </c>
    </row>
    <row r="166" spans="1:6" ht="39" customHeight="1">
      <c r="A166" s="21" t="s">
        <v>262</v>
      </c>
      <c r="B166" s="23" t="s">
        <v>128</v>
      </c>
      <c r="C166" s="6">
        <v>678</v>
      </c>
      <c r="D166" s="6">
        <v>678</v>
      </c>
      <c r="E166" s="6">
        <v>678</v>
      </c>
      <c r="F166" s="15">
        <f t="shared" si="8"/>
        <v>100</v>
      </c>
    </row>
    <row r="167" spans="1:6" ht="27" customHeight="1">
      <c r="A167" s="20" t="s">
        <v>264</v>
      </c>
      <c r="B167" s="22" t="s">
        <v>278</v>
      </c>
      <c r="C167" s="8">
        <f>C168+C216+C218</f>
        <v>5234104</v>
      </c>
      <c r="D167" s="8">
        <f>D168+D216+D218</f>
        <v>5234104</v>
      </c>
      <c r="E167" s="8">
        <f>E168+E216+E218</f>
        <v>5092175</v>
      </c>
      <c r="F167" s="16">
        <f t="shared" si="8"/>
        <v>97.28838020795918</v>
      </c>
    </row>
    <row r="168" spans="1:6" ht="42.75" customHeight="1">
      <c r="A168" s="20" t="s">
        <v>265</v>
      </c>
      <c r="B168" s="22" t="s">
        <v>279</v>
      </c>
      <c r="C168" s="8">
        <f>C169+C174+C186+C207</f>
        <v>5138951</v>
      </c>
      <c r="D168" s="8">
        <f>D169+D174+D186+D207</f>
        <v>5138951</v>
      </c>
      <c r="E168" s="8">
        <f>E169+E174+E186+E207</f>
        <v>5007343</v>
      </c>
      <c r="F168" s="16">
        <f t="shared" si="8"/>
        <v>97.4390104128255</v>
      </c>
    </row>
    <row r="169" spans="1:6" ht="37.5" customHeight="1">
      <c r="A169" s="20" t="s">
        <v>266</v>
      </c>
      <c r="B169" s="22" t="s">
        <v>130</v>
      </c>
      <c r="C169" s="8">
        <f>C170+C172</f>
        <v>1719385</v>
      </c>
      <c r="D169" s="8">
        <f>D170+D172</f>
        <v>1719385</v>
      </c>
      <c r="E169" s="8">
        <f>E170+E172</f>
        <v>1719385</v>
      </c>
      <c r="F169" s="16">
        <f t="shared" si="8"/>
        <v>100</v>
      </c>
    </row>
    <row r="170" spans="1:6" ht="31.5">
      <c r="A170" s="21" t="s">
        <v>267</v>
      </c>
      <c r="B170" s="23" t="s">
        <v>131</v>
      </c>
      <c r="C170" s="6">
        <f>C171</f>
        <v>712778</v>
      </c>
      <c r="D170" s="6">
        <f>D171</f>
        <v>712778</v>
      </c>
      <c r="E170" s="6">
        <f>E171</f>
        <v>712778</v>
      </c>
      <c r="F170" s="15">
        <f t="shared" si="8"/>
        <v>100</v>
      </c>
    </row>
    <row r="171" spans="1:6" ht="42.75" customHeight="1">
      <c r="A171" s="21" t="s">
        <v>268</v>
      </c>
      <c r="B171" s="23" t="s">
        <v>132</v>
      </c>
      <c r="C171" s="6">
        <v>712778</v>
      </c>
      <c r="D171" s="6">
        <v>712778</v>
      </c>
      <c r="E171" s="6">
        <v>712778</v>
      </c>
      <c r="F171" s="15">
        <f t="shared" si="8"/>
        <v>100</v>
      </c>
    </row>
    <row r="172" spans="1:6" ht="37.5" customHeight="1">
      <c r="A172" s="21" t="s">
        <v>269</v>
      </c>
      <c r="B172" s="23" t="s">
        <v>133</v>
      </c>
      <c r="C172" s="6">
        <f>C173</f>
        <v>1006607</v>
      </c>
      <c r="D172" s="6">
        <f>D173</f>
        <v>1006607</v>
      </c>
      <c r="E172" s="6">
        <f>E173</f>
        <v>1006607</v>
      </c>
      <c r="F172" s="15">
        <f t="shared" si="8"/>
        <v>100</v>
      </c>
    </row>
    <row r="173" spans="1:6" ht="52.5" customHeight="1">
      <c r="A173" s="21" t="s">
        <v>270</v>
      </c>
      <c r="B173" s="23" t="s">
        <v>134</v>
      </c>
      <c r="C173" s="6">
        <v>1006607</v>
      </c>
      <c r="D173" s="6">
        <v>1006607</v>
      </c>
      <c r="E173" s="6">
        <v>1006607</v>
      </c>
      <c r="F173" s="15">
        <f t="shared" si="8"/>
        <v>100</v>
      </c>
    </row>
    <row r="174" spans="1:6" ht="56.25" customHeight="1">
      <c r="A174" s="20" t="s">
        <v>0</v>
      </c>
      <c r="B174" s="22" t="s">
        <v>135</v>
      </c>
      <c r="C174" s="8">
        <f>C175+C177+C179+C181+C184</f>
        <v>1618367</v>
      </c>
      <c r="D174" s="8">
        <f>D175+D177+D179+D181+D184</f>
        <v>1618367</v>
      </c>
      <c r="E174" s="8">
        <f>E175+E177+E179+E181+E184</f>
        <v>1548689</v>
      </c>
      <c r="F174" s="16">
        <f t="shared" si="8"/>
        <v>95.69454888786042</v>
      </c>
    </row>
    <row r="175" spans="1:6" ht="54.75" customHeight="1">
      <c r="A175" s="21" t="s">
        <v>1</v>
      </c>
      <c r="B175" s="23" t="s">
        <v>136</v>
      </c>
      <c r="C175" s="6">
        <f>C176</f>
        <v>541</v>
      </c>
      <c r="D175" s="6">
        <f>D176</f>
        <v>541</v>
      </c>
      <c r="E175" s="6">
        <f>E176</f>
        <v>541</v>
      </c>
      <c r="F175" s="15">
        <f t="shared" si="8"/>
        <v>100</v>
      </c>
    </row>
    <row r="176" spans="1:6" ht="74.25" customHeight="1">
      <c r="A176" s="21" t="s">
        <v>2</v>
      </c>
      <c r="B176" s="23" t="s">
        <v>137</v>
      </c>
      <c r="C176" s="6">
        <v>541</v>
      </c>
      <c r="D176" s="6">
        <v>541</v>
      </c>
      <c r="E176" s="6">
        <v>541</v>
      </c>
      <c r="F176" s="15">
        <f t="shared" si="8"/>
        <v>100</v>
      </c>
    </row>
    <row r="177" spans="1:6" ht="72.75" customHeight="1">
      <c r="A177" s="21" t="s">
        <v>3</v>
      </c>
      <c r="B177" s="23" t="s">
        <v>138</v>
      </c>
      <c r="C177" s="6">
        <f>C178</f>
        <v>2787</v>
      </c>
      <c r="D177" s="6">
        <f>D178</f>
        <v>2787</v>
      </c>
      <c r="E177" s="6">
        <f>E178</f>
        <v>1624</v>
      </c>
      <c r="F177" s="15">
        <f t="shared" si="8"/>
        <v>58.270541801219956</v>
      </c>
    </row>
    <row r="178" spans="1:6" ht="90" customHeight="1">
      <c r="A178" s="21" t="s">
        <v>4</v>
      </c>
      <c r="B178" s="23" t="s">
        <v>283</v>
      </c>
      <c r="C178" s="6">
        <v>2787</v>
      </c>
      <c r="D178" s="6">
        <v>2787</v>
      </c>
      <c r="E178" s="6">
        <v>1624</v>
      </c>
      <c r="F178" s="15">
        <f t="shared" si="8"/>
        <v>58.270541801219956</v>
      </c>
    </row>
    <row r="179" spans="1:6" ht="87.75" customHeight="1">
      <c r="A179" s="21" t="s">
        <v>5</v>
      </c>
      <c r="B179" s="23" t="s">
        <v>139</v>
      </c>
      <c r="C179" s="6">
        <f>C180</f>
        <v>40000</v>
      </c>
      <c r="D179" s="6">
        <f>D180</f>
        <v>40000</v>
      </c>
      <c r="E179" s="6">
        <f>E180</f>
        <v>39808</v>
      </c>
      <c r="F179" s="15">
        <f t="shared" si="8"/>
        <v>99.52</v>
      </c>
    </row>
    <row r="180" spans="1:6" ht="74.25" customHeight="1">
      <c r="A180" s="21" t="s">
        <v>6</v>
      </c>
      <c r="B180" s="23" t="s">
        <v>140</v>
      </c>
      <c r="C180" s="6">
        <v>40000</v>
      </c>
      <c r="D180" s="6">
        <v>40000</v>
      </c>
      <c r="E180" s="6">
        <v>39808</v>
      </c>
      <c r="F180" s="15">
        <f t="shared" si="8"/>
        <v>99.52</v>
      </c>
    </row>
    <row r="181" spans="1:6" ht="93.75" customHeight="1">
      <c r="A181" s="21" t="s">
        <v>7</v>
      </c>
      <c r="B181" s="23" t="s">
        <v>141</v>
      </c>
      <c r="C181" s="6">
        <f aca="true" t="shared" si="9" ref="C181:E182">C182</f>
        <v>2097</v>
      </c>
      <c r="D181" s="6">
        <f t="shared" si="9"/>
        <v>2097</v>
      </c>
      <c r="E181" s="6">
        <f t="shared" si="9"/>
        <v>2097</v>
      </c>
      <c r="F181" s="15">
        <f t="shared" si="8"/>
        <v>100</v>
      </c>
    </row>
    <row r="182" spans="1:6" ht="40.5" customHeight="1">
      <c r="A182" s="21" t="s">
        <v>343</v>
      </c>
      <c r="B182" s="23" t="s">
        <v>345</v>
      </c>
      <c r="C182" s="6">
        <f t="shared" si="9"/>
        <v>2097</v>
      </c>
      <c r="D182" s="6">
        <f t="shared" si="9"/>
        <v>2097</v>
      </c>
      <c r="E182" s="6">
        <f t="shared" si="9"/>
        <v>2097</v>
      </c>
      <c r="F182" s="15">
        <f t="shared" si="8"/>
        <v>100</v>
      </c>
    </row>
    <row r="183" spans="1:6" ht="56.25" customHeight="1">
      <c r="A183" s="21" t="s">
        <v>344</v>
      </c>
      <c r="B183" s="23" t="s">
        <v>346</v>
      </c>
      <c r="C183" s="6">
        <v>2097</v>
      </c>
      <c r="D183" s="6">
        <v>2097</v>
      </c>
      <c r="E183" s="6">
        <v>2097</v>
      </c>
      <c r="F183" s="15">
        <f t="shared" si="8"/>
        <v>100</v>
      </c>
    </row>
    <row r="184" spans="1:6" ht="28.5" customHeight="1">
      <c r="A184" s="21" t="s">
        <v>8</v>
      </c>
      <c r="B184" s="23" t="s">
        <v>142</v>
      </c>
      <c r="C184" s="6">
        <f>C185</f>
        <v>1572942</v>
      </c>
      <c r="D184" s="6">
        <f>D185</f>
        <v>1572942</v>
      </c>
      <c r="E184" s="6">
        <f>E185</f>
        <v>1504619</v>
      </c>
      <c r="F184" s="15">
        <f t="shared" si="8"/>
        <v>95.65635605127207</v>
      </c>
    </row>
    <row r="185" spans="1:6" ht="27" customHeight="1">
      <c r="A185" s="21" t="s">
        <v>9</v>
      </c>
      <c r="B185" s="23" t="s">
        <v>143</v>
      </c>
      <c r="C185" s="6">
        <v>1572942</v>
      </c>
      <c r="D185" s="6">
        <v>1572942</v>
      </c>
      <c r="E185" s="6">
        <v>1504619</v>
      </c>
      <c r="F185" s="15">
        <f t="shared" si="8"/>
        <v>95.65635605127207</v>
      </c>
    </row>
    <row r="186" spans="1:6" ht="37.5" customHeight="1">
      <c r="A186" s="20" t="s">
        <v>10</v>
      </c>
      <c r="B186" s="22" t="s">
        <v>144</v>
      </c>
      <c r="C186" s="8">
        <f>C187+C189+C191+C193+C195+C197+C199+C201+C203+C205</f>
        <v>1171451</v>
      </c>
      <c r="D186" s="8">
        <f>D187+D189+D191+D193+D195+D197+D199+D201+D203+D205</f>
        <v>1171451</v>
      </c>
      <c r="E186" s="8">
        <f>E187+E189+E191+E193+E195+E197+E199+E201+E203+E205</f>
        <v>1146579</v>
      </c>
      <c r="F186" s="16">
        <f t="shared" si="8"/>
        <v>97.87682113891233</v>
      </c>
    </row>
    <row r="187" spans="1:6" ht="44.25" customHeight="1">
      <c r="A187" s="21" t="s">
        <v>11</v>
      </c>
      <c r="B187" s="23" t="s">
        <v>145</v>
      </c>
      <c r="C187" s="6">
        <f>C188</f>
        <v>6867</v>
      </c>
      <c r="D187" s="6">
        <f>D188</f>
        <v>6867</v>
      </c>
      <c r="E187" s="6">
        <f>E188</f>
        <v>5479</v>
      </c>
      <c r="F187" s="15">
        <f t="shared" si="8"/>
        <v>79.78738896170088</v>
      </c>
    </row>
    <row r="188" spans="1:6" ht="64.5" customHeight="1">
      <c r="A188" s="21" t="s">
        <v>12</v>
      </c>
      <c r="B188" s="23" t="s">
        <v>146</v>
      </c>
      <c r="C188" s="6">
        <v>6867</v>
      </c>
      <c r="D188" s="6">
        <v>6867</v>
      </c>
      <c r="E188" s="6">
        <v>5479</v>
      </c>
      <c r="F188" s="15">
        <f t="shared" si="8"/>
        <v>79.78738896170088</v>
      </c>
    </row>
    <row r="189" spans="1:6" ht="36.75" customHeight="1">
      <c r="A189" s="21" t="s">
        <v>13</v>
      </c>
      <c r="B189" s="23" t="s">
        <v>147</v>
      </c>
      <c r="C189" s="6">
        <f>C190</f>
        <v>950</v>
      </c>
      <c r="D189" s="6">
        <f>D190</f>
        <v>950</v>
      </c>
      <c r="E189" s="6">
        <f>E190</f>
        <v>0</v>
      </c>
      <c r="F189" s="15">
        <f t="shared" si="8"/>
        <v>0</v>
      </c>
    </row>
    <row r="190" spans="1:6" ht="53.25" customHeight="1">
      <c r="A190" s="21" t="s">
        <v>14</v>
      </c>
      <c r="B190" s="23" t="s">
        <v>148</v>
      </c>
      <c r="C190" s="6">
        <v>950</v>
      </c>
      <c r="D190" s="6">
        <v>950</v>
      </c>
      <c r="E190" s="6">
        <v>0</v>
      </c>
      <c r="F190" s="15">
        <f t="shared" si="8"/>
        <v>0</v>
      </c>
    </row>
    <row r="191" spans="1:6" ht="56.25" customHeight="1">
      <c r="A191" s="21" t="s">
        <v>15</v>
      </c>
      <c r="B191" s="23" t="s">
        <v>149</v>
      </c>
      <c r="C191" s="6">
        <f>C192</f>
        <v>235</v>
      </c>
      <c r="D191" s="6">
        <f>D192</f>
        <v>235</v>
      </c>
      <c r="E191" s="6">
        <f>E192</f>
        <v>219</v>
      </c>
      <c r="F191" s="15">
        <f t="shared" si="8"/>
        <v>93.19148936170212</v>
      </c>
    </row>
    <row r="192" spans="1:6" ht="74.25" customHeight="1">
      <c r="A192" s="21" t="s">
        <v>16</v>
      </c>
      <c r="B192" s="23" t="s">
        <v>150</v>
      </c>
      <c r="C192" s="6">
        <v>235</v>
      </c>
      <c r="D192" s="6">
        <v>235</v>
      </c>
      <c r="E192" s="6">
        <v>219</v>
      </c>
      <c r="F192" s="15">
        <f t="shared" si="8"/>
        <v>93.19148936170212</v>
      </c>
    </row>
    <row r="193" spans="1:6" ht="72" customHeight="1">
      <c r="A193" s="21" t="s">
        <v>17</v>
      </c>
      <c r="B193" s="23" t="s">
        <v>151</v>
      </c>
      <c r="C193" s="6">
        <f>C194</f>
        <v>46</v>
      </c>
      <c r="D193" s="6">
        <f>D194</f>
        <v>46</v>
      </c>
      <c r="E193" s="6">
        <f>E194</f>
        <v>47</v>
      </c>
      <c r="F193" s="15">
        <f t="shared" si="8"/>
        <v>102.17391304347827</v>
      </c>
    </row>
    <row r="194" spans="1:6" ht="74.25" customHeight="1">
      <c r="A194" s="21" t="s">
        <v>18</v>
      </c>
      <c r="B194" s="23" t="s">
        <v>152</v>
      </c>
      <c r="C194" s="6">
        <v>46</v>
      </c>
      <c r="D194" s="6">
        <v>46</v>
      </c>
      <c r="E194" s="6">
        <v>47</v>
      </c>
      <c r="F194" s="15">
        <f t="shared" si="8"/>
        <v>102.17391304347827</v>
      </c>
    </row>
    <row r="195" spans="1:6" ht="74.25" customHeight="1">
      <c r="A195" s="21" t="s">
        <v>19</v>
      </c>
      <c r="B195" s="23" t="s">
        <v>153</v>
      </c>
      <c r="C195" s="6">
        <f>C196</f>
        <v>4</v>
      </c>
      <c r="D195" s="6">
        <f>D196</f>
        <v>4</v>
      </c>
      <c r="E195" s="6">
        <v>0</v>
      </c>
      <c r="F195" s="15">
        <f t="shared" si="8"/>
        <v>0</v>
      </c>
    </row>
    <row r="196" spans="1:6" ht="69" customHeight="1">
      <c r="A196" s="21" t="s">
        <v>20</v>
      </c>
      <c r="B196" s="23" t="s">
        <v>154</v>
      </c>
      <c r="C196" s="6">
        <v>4</v>
      </c>
      <c r="D196" s="6">
        <v>4</v>
      </c>
      <c r="E196" s="6">
        <v>0</v>
      </c>
      <c r="F196" s="15">
        <f t="shared" si="8"/>
        <v>0</v>
      </c>
    </row>
    <row r="197" spans="1:6" ht="78" customHeight="1">
      <c r="A197" s="21" t="s">
        <v>347</v>
      </c>
      <c r="B197" s="23" t="s">
        <v>349</v>
      </c>
      <c r="C197" s="6">
        <f>C198</f>
        <v>11</v>
      </c>
      <c r="D197" s="6">
        <f>D198</f>
        <v>11</v>
      </c>
      <c r="E197" s="6">
        <f>E198</f>
        <v>11</v>
      </c>
      <c r="F197" s="15">
        <f t="shared" si="8"/>
        <v>100</v>
      </c>
    </row>
    <row r="198" spans="1:6" ht="74.25" customHeight="1">
      <c r="A198" s="21" t="s">
        <v>348</v>
      </c>
      <c r="B198" s="23" t="s">
        <v>350</v>
      </c>
      <c r="C198" s="6">
        <v>11</v>
      </c>
      <c r="D198" s="6">
        <v>11</v>
      </c>
      <c r="E198" s="6">
        <v>11</v>
      </c>
      <c r="F198" s="15">
        <f t="shared" si="8"/>
        <v>100</v>
      </c>
    </row>
    <row r="199" spans="1:6" ht="57" customHeight="1">
      <c r="A199" s="21" t="s">
        <v>21</v>
      </c>
      <c r="B199" s="23" t="s">
        <v>155</v>
      </c>
      <c r="C199" s="6">
        <f>C200</f>
        <v>5704</v>
      </c>
      <c r="D199" s="6">
        <f>D200</f>
        <v>5704</v>
      </c>
      <c r="E199" s="6">
        <f>E200</f>
        <v>4911</v>
      </c>
      <c r="F199" s="15">
        <f t="shared" si="8"/>
        <v>86.09747545582047</v>
      </c>
    </row>
    <row r="200" spans="1:6" ht="57" customHeight="1">
      <c r="A200" s="21" t="s">
        <v>22</v>
      </c>
      <c r="B200" s="23" t="s">
        <v>156</v>
      </c>
      <c r="C200" s="6">
        <v>5704</v>
      </c>
      <c r="D200" s="6">
        <v>5704</v>
      </c>
      <c r="E200" s="6">
        <v>4911</v>
      </c>
      <c r="F200" s="15">
        <f t="shared" si="8"/>
        <v>86.09747545582047</v>
      </c>
    </row>
    <row r="201" spans="1:6" ht="56.25" customHeight="1">
      <c r="A201" s="21" t="s">
        <v>23</v>
      </c>
      <c r="B201" s="23" t="s">
        <v>157</v>
      </c>
      <c r="C201" s="6">
        <f>C202</f>
        <v>1140579</v>
      </c>
      <c r="D201" s="6">
        <f>D202</f>
        <v>1140579</v>
      </c>
      <c r="E201" s="6">
        <f>E202</f>
        <v>1118897</v>
      </c>
      <c r="F201" s="15">
        <f t="shared" si="8"/>
        <v>98.09903566521916</v>
      </c>
    </row>
    <row r="202" spans="1:6" ht="62.25" customHeight="1">
      <c r="A202" s="21" t="s">
        <v>24</v>
      </c>
      <c r="B202" s="23" t="s">
        <v>158</v>
      </c>
      <c r="C202" s="6">
        <v>1140579</v>
      </c>
      <c r="D202" s="6">
        <v>1140579</v>
      </c>
      <c r="E202" s="6">
        <v>1118897</v>
      </c>
      <c r="F202" s="15">
        <f t="shared" si="8"/>
        <v>98.09903566521916</v>
      </c>
    </row>
    <row r="203" spans="1:6" ht="68.25" customHeight="1">
      <c r="A203" s="21" t="s">
        <v>25</v>
      </c>
      <c r="B203" s="23" t="s">
        <v>159</v>
      </c>
      <c r="C203" s="6">
        <f>C204</f>
        <v>17015</v>
      </c>
      <c r="D203" s="6">
        <f>D204</f>
        <v>17015</v>
      </c>
      <c r="E203" s="6">
        <f>E204</f>
        <v>17015</v>
      </c>
      <c r="F203" s="15">
        <f t="shared" si="8"/>
        <v>100</v>
      </c>
    </row>
    <row r="204" spans="1:6" ht="72" customHeight="1">
      <c r="A204" s="21" t="s">
        <v>26</v>
      </c>
      <c r="B204" s="23" t="s">
        <v>160</v>
      </c>
      <c r="C204" s="6">
        <v>17015</v>
      </c>
      <c r="D204" s="6">
        <v>17015</v>
      </c>
      <c r="E204" s="6">
        <v>17015</v>
      </c>
      <c r="F204" s="15">
        <f t="shared" si="8"/>
        <v>100</v>
      </c>
    </row>
    <row r="205" spans="1:6" ht="86.25" customHeight="1">
      <c r="A205" s="21" t="s">
        <v>27</v>
      </c>
      <c r="B205" s="23" t="s">
        <v>161</v>
      </c>
      <c r="C205" s="6">
        <f>C206</f>
        <v>40</v>
      </c>
      <c r="D205" s="6">
        <f>D206</f>
        <v>40</v>
      </c>
      <c r="E205" s="6">
        <f>E206</f>
        <v>0</v>
      </c>
      <c r="F205" s="15">
        <f t="shared" si="8"/>
        <v>0</v>
      </c>
    </row>
    <row r="206" spans="1:6" ht="100.5" customHeight="1">
      <c r="A206" s="21" t="s">
        <v>28</v>
      </c>
      <c r="B206" s="23" t="s">
        <v>162</v>
      </c>
      <c r="C206" s="6">
        <v>40</v>
      </c>
      <c r="D206" s="6">
        <v>40</v>
      </c>
      <c r="E206" s="6">
        <v>0</v>
      </c>
      <c r="F206" s="15">
        <f t="shared" si="8"/>
        <v>0</v>
      </c>
    </row>
    <row r="207" spans="1:6" ht="24.75" customHeight="1">
      <c r="A207" s="20" t="s">
        <v>29</v>
      </c>
      <c r="B207" s="22" t="s">
        <v>163</v>
      </c>
      <c r="C207" s="8">
        <f>C208+C210+C212+C214</f>
        <v>629748</v>
      </c>
      <c r="D207" s="8">
        <f>D208+D210+D212+D214</f>
        <v>629748</v>
      </c>
      <c r="E207" s="8">
        <f>E208+E210+E212+E214</f>
        <v>592690</v>
      </c>
      <c r="F207" s="16">
        <f t="shared" si="8"/>
        <v>94.11542394735673</v>
      </c>
    </row>
    <row r="208" spans="1:6" ht="103.5" customHeight="1">
      <c r="A208" s="21" t="s">
        <v>30</v>
      </c>
      <c r="B208" s="23" t="s">
        <v>285</v>
      </c>
      <c r="C208" s="6">
        <f>C209</f>
        <v>8264</v>
      </c>
      <c r="D208" s="6">
        <f>D209</f>
        <v>8264</v>
      </c>
      <c r="E208" s="6">
        <f>E209</f>
        <v>6752</v>
      </c>
      <c r="F208" s="15">
        <f aca="true" t="shared" si="10" ref="F208:F220">E208/D208*100</f>
        <v>81.70377541142304</v>
      </c>
    </row>
    <row r="209" spans="1:6" ht="110.25">
      <c r="A209" s="21" t="s">
        <v>31</v>
      </c>
      <c r="B209" s="23" t="s">
        <v>164</v>
      </c>
      <c r="C209" s="6">
        <v>8264</v>
      </c>
      <c r="D209" s="6">
        <v>8264</v>
      </c>
      <c r="E209" s="6">
        <v>6752</v>
      </c>
      <c r="F209" s="15">
        <f t="shared" si="10"/>
        <v>81.70377541142304</v>
      </c>
    </row>
    <row r="210" spans="1:6" ht="70.5" customHeight="1">
      <c r="A210" s="21" t="s">
        <v>32</v>
      </c>
      <c r="B210" s="23" t="s">
        <v>165</v>
      </c>
      <c r="C210" s="6">
        <f>C211</f>
        <v>16503</v>
      </c>
      <c r="D210" s="6">
        <f>D211</f>
        <v>16503</v>
      </c>
      <c r="E210" s="6">
        <f>E211</f>
        <v>16169</v>
      </c>
      <c r="F210" s="15">
        <f t="shared" si="10"/>
        <v>97.97612555292977</v>
      </c>
    </row>
    <row r="211" spans="1:6" ht="72" customHeight="1">
      <c r="A211" s="21" t="s">
        <v>34</v>
      </c>
      <c r="B211" s="23" t="s">
        <v>166</v>
      </c>
      <c r="C211" s="6">
        <v>16503</v>
      </c>
      <c r="D211" s="6">
        <v>16503</v>
      </c>
      <c r="E211" s="6">
        <v>16169</v>
      </c>
      <c r="F211" s="15">
        <f t="shared" si="10"/>
        <v>97.97612555292977</v>
      </c>
    </row>
    <row r="212" spans="1:6" ht="72.75" customHeight="1">
      <c r="A212" s="21" t="s">
        <v>33</v>
      </c>
      <c r="B212" s="23" t="s">
        <v>167</v>
      </c>
      <c r="C212" s="6">
        <f>C213</f>
        <v>604942</v>
      </c>
      <c r="D212" s="6">
        <f>D213</f>
        <v>604942</v>
      </c>
      <c r="E212" s="6">
        <f>E213</f>
        <v>569730</v>
      </c>
      <c r="F212" s="15">
        <f t="shared" si="10"/>
        <v>94.17927669098856</v>
      </c>
    </row>
    <row r="213" spans="1:6" ht="86.25" customHeight="1">
      <c r="A213" s="21" t="s">
        <v>284</v>
      </c>
      <c r="B213" s="23" t="s">
        <v>168</v>
      </c>
      <c r="C213" s="6">
        <v>604942</v>
      </c>
      <c r="D213" s="6">
        <v>604942</v>
      </c>
      <c r="E213" s="6">
        <v>569730</v>
      </c>
      <c r="F213" s="15">
        <f t="shared" si="10"/>
        <v>94.17927669098856</v>
      </c>
    </row>
    <row r="214" spans="1:6" ht="75.75" customHeight="1">
      <c r="A214" s="21" t="s">
        <v>37</v>
      </c>
      <c r="B214" s="23" t="s">
        <v>169</v>
      </c>
      <c r="C214" s="6">
        <f>C215</f>
        <v>39</v>
      </c>
      <c r="D214" s="6">
        <f>D215</f>
        <v>39</v>
      </c>
      <c r="E214" s="6">
        <f>E215</f>
        <v>39</v>
      </c>
      <c r="F214" s="15">
        <f t="shared" si="10"/>
        <v>100</v>
      </c>
    </row>
    <row r="215" spans="1:6" ht="56.25" customHeight="1">
      <c r="A215" s="21" t="s">
        <v>36</v>
      </c>
      <c r="B215" s="23" t="s">
        <v>170</v>
      </c>
      <c r="C215" s="6">
        <v>39</v>
      </c>
      <c r="D215" s="6">
        <v>39</v>
      </c>
      <c r="E215" s="6">
        <v>39</v>
      </c>
      <c r="F215" s="15">
        <f t="shared" si="10"/>
        <v>100</v>
      </c>
    </row>
    <row r="216" spans="1:6" ht="38.25" customHeight="1">
      <c r="A216" s="20" t="s">
        <v>351</v>
      </c>
      <c r="B216" s="22" t="s">
        <v>352</v>
      </c>
      <c r="C216" s="8">
        <f>C217</f>
        <v>95153</v>
      </c>
      <c r="D216" s="8">
        <f>D217</f>
        <v>95153</v>
      </c>
      <c r="E216" s="8">
        <f>E217</f>
        <v>99047</v>
      </c>
      <c r="F216" s="16">
        <f t="shared" si="10"/>
        <v>104.0923565205511</v>
      </c>
    </row>
    <row r="217" spans="1:6" ht="46.5" customHeight="1">
      <c r="A217" s="21" t="s">
        <v>354</v>
      </c>
      <c r="B217" s="23" t="s">
        <v>353</v>
      </c>
      <c r="C217" s="6">
        <v>95153</v>
      </c>
      <c r="D217" s="6">
        <v>95153</v>
      </c>
      <c r="E217" s="6">
        <v>99047</v>
      </c>
      <c r="F217" s="15">
        <f t="shared" si="10"/>
        <v>104.0923565205511</v>
      </c>
    </row>
    <row r="218" spans="1:6" ht="58.5" customHeight="1">
      <c r="A218" s="20" t="s">
        <v>355</v>
      </c>
      <c r="B218" s="22" t="s">
        <v>263</v>
      </c>
      <c r="C218" s="8"/>
      <c r="D218" s="8"/>
      <c r="E218" s="8">
        <f>E219</f>
        <v>-14215</v>
      </c>
      <c r="F218" s="15"/>
    </row>
    <row r="219" spans="1:6" ht="72.75" customHeight="1">
      <c r="A219" s="21" t="s">
        <v>356</v>
      </c>
      <c r="B219" s="23" t="s">
        <v>129</v>
      </c>
      <c r="C219" s="6"/>
      <c r="D219" s="6"/>
      <c r="E219" s="6">
        <v>-14215</v>
      </c>
      <c r="F219" s="15"/>
    </row>
    <row r="220" spans="1:6" ht="23.25" customHeight="1">
      <c r="A220" s="20" t="s">
        <v>35</v>
      </c>
      <c r="B220" s="22" t="s">
        <v>70</v>
      </c>
      <c r="C220" s="8">
        <f>C10+C167</f>
        <v>6378406</v>
      </c>
      <c r="D220" s="8">
        <f>D10+D167</f>
        <v>6378406</v>
      </c>
      <c r="E220" s="8">
        <f>E10+E167</f>
        <v>6287751</v>
      </c>
      <c r="F220" s="16">
        <f t="shared" si="10"/>
        <v>98.57872013791533</v>
      </c>
    </row>
    <row r="222" ht="15">
      <c r="A222" s="24" t="s">
        <v>281</v>
      </c>
    </row>
  </sheetData>
  <sheetProtection/>
  <mergeCells count="5">
    <mergeCell ref="C1:F1"/>
    <mergeCell ref="C2:F2"/>
    <mergeCell ref="C3:F3"/>
    <mergeCell ref="C4:F4"/>
    <mergeCell ref="A6:F6"/>
  </mergeCells>
  <printOptions/>
  <pageMargins left="0.984251968503937" right="0.3937007874015748" top="0.7874015748031497" bottom="0.5905511811023623" header="0.5118110236220472" footer="0.5118110236220472"/>
  <pageSetup fitToHeight="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казначейства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Kovalevskaya</dc:creator>
  <cp:keywords/>
  <dc:description/>
  <cp:lastModifiedBy>Дарья</cp:lastModifiedBy>
  <cp:lastPrinted>2012-02-28T10:51:15Z</cp:lastPrinted>
  <dcterms:created xsi:type="dcterms:W3CDTF">2011-03-10T06:43:39Z</dcterms:created>
  <dcterms:modified xsi:type="dcterms:W3CDTF">2012-04-06T08:52:22Z</dcterms:modified>
  <cp:category/>
  <cp:version/>
  <cp:contentType/>
  <cp:contentStatus/>
</cp:coreProperties>
</file>