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42801g - Доходы бюджета" sheetId="1" r:id="rId1"/>
  </sheets>
  <definedNames/>
  <calcPr fullCalcOnLoad="1"/>
</workbook>
</file>

<file path=xl/sharedStrings.xml><?xml version="1.0" encoding="utf-8"?>
<sst xmlns="http://schemas.openxmlformats.org/spreadsheetml/2006/main" count="450" uniqueCount="207">
  <si>
    <t>1 01 02010 01 0000 110</t>
  </si>
  <si>
    <t>1 01 02021 01 0000 110</t>
  </si>
  <si>
    <t>1 01 02022 01 0000 110</t>
  </si>
  <si>
    <t>1 01 02030 01 0000 110</t>
  </si>
  <si>
    <t>1 01 02040 01 0000 110</t>
  </si>
  <si>
    <t>1 06 06023 05 0000 110</t>
  </si>
  <si>
    <t>1 08 03010 01 0000 110</t>
  </si>
  <si>
    <t>1 09 01030 05 0000 110</t>
  </si>
  <si>
    <t>1 09 04010 02 0000 110</t>
  </si>
  <si>
    <t>1 09 04050 05 0000 110</t>
  </si>
  <si>
    <t>1 16 90050 05 0000 140</t>
  </si>
  <si>
    <t>1 16 03010 01 0000 140</t>
  </si>
  <si>
    <t>1 16 03030 01 0000  140</t>
  </si>
  <si>
    <t>1 16 06000 01 0000 140</t>
  </si>
  <si>
    <t>188</t>
  </si>
  <si>
    <t>Территориальный орган Министерства внутренних дел Российской Федерации</t>
  </si>
  <si>
    <t>1 08 07140 01 0000 110</t>
  </si>
  <si>
    <t>1 16 30000 01 0000 140</t>
  </si>
  <si>
    <t>192</t>
  </si>
  <si>
    <t>Территориальный орган Федеральной миграционной службы</t>
  </si>
  <si>
    <t>2 02 03002 05 0000 151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</si>
  <si>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</si>
  <si>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2 02 03007 05 0000 151</t>
  </si>
  <si>
    <t>1 08 07084 01 0000 110</t>
  </si>
  <si>
    <t>321</t>
  </si>
  <si>
    <t>Территориальный орган Федеральной службы государственной регистрации, кадастра и картографии</t>
  </si>
  <si>
    <t>Служба по надзору за техническим состоянием 
самоходных машин и других видов техники автономного округа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</si>
  <si>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</si>
  <si>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Возврат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</si>
  <si>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 xml:space="preserve">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</si>
  <si>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</si>
  <si>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</si>
  <si>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</si>
  <si>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2 02 04012 05 0000 151</t>
  </si>
  <si>
    <t>1 13 03050 05 0000 130</t>
  </si>
  <si>
    <t>2 02 02024 05 0000 151</t>
  </si>
  <si>
    <t>2 02 02999 05 0000 151</t>
  </si>
  <si>
    <t>2 02 03024 05 0000 151</t>
  </si>
  <si>
    <t>1 17 01050 05 0000 180</t>
  </si>
  <si>
    <t>2 02 02077 05 0000 151</t>
  </si>
  <si>
    <t>1 16 23050 05 0000 140</t>
  </si>
  <si>
    <t>2 02 03021 05 0000 151</t>
  </si>
  <si>
    <t>2 02 03027 05 0000 151</t>
  </si>
  <si>
    <t>1 11 09045  05 0000 120</t>
  </si>
  <si>
    <t>1 17 05050 05 0000 180</t>
  </si>
  <si>
    <t>1 14 06014 10 0000 430</t>
  </si>
  <si>
    <t>Наименование показателя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</si>
  <si>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</si>
  <si>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</si>
  <si>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Невыясненные поступления, зачисляемые в бюджеты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</si>
  <si>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</si>
  <si>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</si>
  <si>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</si>
  <si>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</si>
  <si>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УТВЕРЖДЕНЫ</t>
  </si>
  <si>
    <t>Доходы от продажи квартир, находящихся в собственности муниципальных районов</t>
  </si>
  <si>
    <t>решением Районной Думы</t>
  </si>
  <si>
    <t>Прочие неналоговые доходы бюджетов муниципальных районов</t>
  </si>
  <si>
    <t>Код бюджетной классификации                      Российской Федерации</t>
  </si>
  <si>
    <t>доходов бюджета района</t>
  </si>
  <si>
    <t>020</t>
  </si>
  <si>
    <t>Муниципальное учреждение 
"Служба заказчика по жилищно-коммунальным услугам"
 в муниципальном образовании Тазовский район"</t>
  </si>
  <si>
    <t>054</t>
  </si>
  <si>
    <t>075</t>
  </si>
  <si>
    <t>Департамент образования Администрации Тазовского района</t>
  </si>
  <si>
    <t>077</t>
  </si>
  <si>
    <t>Департамент имущественных и земельных отношений                                                            Администрации Тазовского района</t>
  </si>
  <si>
    <t>1 11 05010 05 0000 120</t>
  </si>
  <si>
    <t>1 11 07015 05 0000 120</t>
  </si>
  <si>
    <t>1 14 01050 05 0000 410</t>
  </si>
  <si>
    <t>1 14 02033 05 0000 410</t>
  </si>
  <si>
    <t>078</t>
  </si>
  <si>
    <t>079</t>
  </si>
  <si>
    <t>Муниципальное учреждение "Дирекция жилищной политики Тазовского района"</t>
  </si>
  <si>
    <t>092</t>
  </si>
  <si>
    <t>Департамент экономики и финансов Администрации Тазовского района</t>
  </si>
  <si>
    <t>139</t>
  </si>
  <si>
    <t>Редакция Тазовской районной общественно-политической газеты 
"Советское Заполярье"</t>
  </si>
  <si>
    <t>148</t>
  </si>
  <si>
    <t>Департамент социального развития Администрации Тазовского района</t>
  </si>
  <si>
    <t>178</t>
  </si>
  <si>
    <t>Управление по делам гражданской обороны, предупреждению и ликвидации чрезвычайных ситуаций Администрации Тазовского района</t>
  </si>
  <si>
    <t>210</t>
  </si>
  <si>
    <t>Управление по работе с населением межселенных территорий и традиционными отраслями хозяйствования Администрации Тазовского района</t>
  </si>
  <si>
    <t>301</t>
  </si>
  <si>
    <t>Администрация Тазовского района</t>
  </si>
  <si>
    <t>305</t>
  </si>
  <si>
    <t>Счетная палата муниципального образования Тазовский район</t>
  </si>
  <si>
    <t>308</t>
  </si>
  <si>
    <t>Избирательная комиссия муниципального образования Тазовский район</t>
  </si>
  <si>
    <t>330</t>
  </si>
  <si>
    <t>Районная Дума муниципального образования Тазовский район</t>
  </si>
  <si>
    <t>Исполнено</t>
  </si>
  <si>
    <t>1 11 09045 05 0000 120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</si>
  <si>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</si>
  <si>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</si>
  <si>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</si>
  <si>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</si>
  <si>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</si>
  <si>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</si>
  <si>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</si>
  <si>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1 11 03050 05 0000 120</t>
  </si>
  <si>
    <t>1 16 32000 05 0000 140</t>
  </si>
  <si>
    <t>2 02 01001 05 0000 151</t>
  </si>
  <si>
    <t>2 02 01003 05 0000 151</t>
  </si>
  <si>
    <t>2 02 02009 05 0000 151</t>
  </si>
  <si>
    <t>2 02 04005 05 0000 151</t>
  </si>
  <si>
    <t>2 02 04014 05 0000 151</t>
  </si>
  <si>
    <t>048</t>
  </si>
  <si>
    <t>Плата за негативное воздействие на окружающую среду</t>
  </si>
  <si>
    <t>1 12 01000 01 0000 120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</si>
  <si>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</si>
  <si>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</si>
  <si>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</si>
  <si>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</si>
  <si>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</si>
  <si>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</si>
  <si>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</si>
  <si>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</si>
  <si>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</si>
  <si>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</si>
  <si>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</si>
  <si>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
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</si>
  <si>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</si>
  <si>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Налог на имущество предприятий </t>
  </si>
  <si>
    <t>Земельный налог (по обязательствам, возникшим до        1 января 2006 года), мобилизуемый на межселенных территориях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</si>
  <si>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</si>
  <si>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</si>
  <si>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дорожного движения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</si>
  <si>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</si>
  <si>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</si>
  <si>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</si>
  <si>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</si>
  <si>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</si>
  <si>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</si>
  <si>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</si>
  <si>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</si>
  <si>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2 02 03001 05 0000 151</t>
  </si>
  <si>
    <t>2 02 03004 05 0000 151</t>
  </si>
  <si>
    <t>2 02 03053 05 0000 151</t>
  </si>
  <si>
    <t>2 02 03012 05 0000 151</t>
  </si>
  <si>
    <t>182</t>
  </si>
  <si>
    <t>Федеральная антимонопольная служба</t>
  </si>
  <si>
    <t>161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</si>
  <si>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</si>
  <si>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</si>
  <si>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Территориальный орган Федеральной налоговой службы</t>
  </si>
  <si>
    <t>1 16 33050 05 0000 140</t>
  </si>
  <si>
    <t>Доходы    от    продажи    земельных    участков, государственная  собственность  на   которые   не                              разграничена и  которые  расположены  в  границах поселений</t>
  </si>
  <si>
    <t>076</t>
  </si>
  <si>
    <t>Денежные взыскания (штрафы) за нарушение законодательства об охране и использовании животного мира</t>
  </si>
  <si>
    <t>1 16 25030 01 0000 140</t>
  </si>
  <si>
    <t>Территориальный орган Федерального агентства по рыболовству</t>
  </si>
  <si>
    <t>Приложение 1</t>
  </si>
  <si>
    <t>М.А. Дычук</t>
  </si>
  <si>
    <t>тыс. рублей</t>
  </si>
  <si>
    <t>Всего доходов бюджета</t>
  </si>
  <si>
    <t>1 16 25060 01 0000 140</t>
  </si>
  <si>
    <t>Денежные взыскания (штрафы) за нарушение земельного законодательства</t>
  </si>
  <si>
    <t xml:space="preserve">главного администратора </t>
  </si>
  <si>
    <t>Доходы бюджета муниципального образования Тазовский район  за 2011 год  по кодам классификации доходов</t>
  </si>
  <si>
    <t>План по кассовому плану на 31.12.2011 г.</t>
  </si>
  <si>
    <t>Уточненный план решением Районной Думы от 23.12.2011 г. № 8-33-30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</si>
  <si>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</si>
  <si>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</si>
  <si>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</si>
  <si>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1 05 01021 01 0000 110</t>
  </si>
  <si>
    <t>1 05 01022 01 0000 110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</si>
  <si>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</si>
  <si>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</si>
  <si>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</si>
  <si>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</si>
  <si>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</si>
  <si>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</si>
  <si>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1 09 04040 01 0000 110</t>
  </si>
  <si>
    <t>Налог с имущества, переходящего в порядке наследования или дарения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</si>
  <si>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статья 117 Налогового кодекса Российской Федерации</t>
  </si>
  <si>
    <t>2 07 05000 05 0000 180</t>
  </si>
  <si>
    <t>Прочие безвозмездные поступления в бюджеты муниципальных районов</t>
  </si>
  <si>
    <t>2 19 05000 05 0000 151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</si>
  <si>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</si>
  <si>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</si>
  <si>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</si>
  <si>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</si>
  <si>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Управление культуры, физической культуры и спорта, молодежной политики и туризма Администрации Тазовского района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</si>
  <si>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</si>
  <si>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</si>
  <si>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</si>
  <si>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</si>
  <si>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322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</si>
  <si>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</si>
  <si>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</si>
  <si>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Территориальный орган Федеральной службы судебных приставов</t>
  </si>
  <si>
    <t>Департамент экономики автономного округа</t>
  </si>
  <si>
    <t>140</t>
  </si>
  <si>
    <t>Муниципальное бюджетное учреждение "Дирекция по обслуживанию деятельности органов местного самоуправления Тазовского района"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</si>
  <si>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</si>
  <si>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</si>
  <si>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Муниципальное бюджетное учреждение здравоохранения 
"Тазовская центральная районная больница"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</si>
  <si>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</si>
  <si>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</si>
  <si>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</si>
  <si>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% исполнения к кассовому плану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</si>
  <si>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</si>
  <si>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Территориальный орган Федеральной службы по надзору в сфере природопользования</t>
  </si>
  <si>
    <t>Территориальный орган Федеральной службы по надзору в сфере защиты прав потребителей и благополучия человека</t>
  </si>
  <si>
    <t>от 04.04.2012 г. № 3-3-21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</si>
</sst>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2" fillId="0" borderId="10" xfId="5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2801g - До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zoomScalePageLayoutView="0" workbookViewId="0" topLeftCell="A1">
      <pane ySplit="5310" topLeftCell="A167" activePane="topLeft" state="split"/>
      <selection pane="topLeft" activeCell="E4" sqref="E4"/>
      <selection pane="bottomLeft" activeCell="E83" sqref="E83"/>
    </sheetView>
  </sheetViews>
  <sheetFormatPr defaultColWidth="9.140625" defaultRowHeight="12"/>
  <cols>
    <col min="1" max="1" width="7.421875" style="1" customWidth="1"/>
    <col min="2" max="2" width="28.00390625" style="4" customWidth="1"/>
    <col min="3" max="3" width="44.421875" style="4" customWidth="1"/>
    <col min="4" max="4" width="16.00390625" style="1" customWidth="1"/>
    <col min="5" max="5" width="14.421875" style="1" customWidth="1"/>
    <col min="6" max="6" width="12.7109375" style="1" customWidth="1"/>
    <col min="7" max="7" width="10.28125" style="6" customWidth="1"/>
    <col min="8" max="16384" width="9.28125" style="6" customWidth="1"/>
  </cols>
  <sheetData>
    <row r="1" spans="2:7" s="1" customFormat="1" ht="15.75">
      <c r="B1" s="2"/>
      <c r="E1" s="9" t="s">
        <v>153</v>
      </c>
      <c r="G1" s="2"/>
    </row>
    <row r="2" spans="2:7" s="1" customFormat="1" ht="15.75">
      <c r="B2" s="2"/>
      <c r="E2" s="9" t="s">
        <v>54</v>
      </c>
      <c r="G2" s="2"/>
    </row>
    <row r="3" spans="2:7" s="1" customFormat="1" ht="15.75">
      <c r="B3" s="2"/>
      <c r="E3" s="9" t="s">
        <v>56</v>
      </c>
      <c r="G3" s="2"/>
    </row>
    <row r="4" spans="2:7" s="1" customFormat="1" ht="15.75">
      <c r="B4" s="2"/>
      <c r="C4" s="9"/>
      <c r="E4" s="2" t="s">
        <v>206</v>
      </c>
      <c r="G4" s="3"/>
    </row>
    <row r="5" spans="2:7" s="1" customFormat="1" ht="15">
      <c r="B5" s="2"/>
      <c r="C5" s="2"/>
      <c r="D5" s="2"/>
      <c r="E5" s="2"/>
      <c r="F5" s="2"/>
      <c r="G5" s="3"/>
    </row>
    <row r="6" spans="1:6" s="1" customFormat="1" ht="45.75" customHeight="1">
      <c r="A6" s="57" t="s">
        <v>160</v>
      </c>
      <c r="B6" s="57"/>
      <c r="C6" s="57"/>
      <c r="D6" s="57"/>
      <c r="E6" s="57"/>
      <c r="F6" s="57"/>
    </row>
    <row r="7" spans="1:7" s="1" customFormat="1" ht="22.5" customHeight="1">
      <c r="A7" s="10"/>
      <c r="B7" s="11"/>
      <c r="C7" s="11"/>
      <c r="D7" s="12"/>
      <c r="E7" s="12"/>
      <c r="G7" s="29" t="s">
        <v>155</v>
      </c>
    </row>
    <row r="8" spans="1:7" s="5" customFormat="1" ht="11.25">
      <c r="A8" s="58" t="s">
        <v>58</v>
      </c>
      <c r="B8" s="58"/>
      <c r="C8" s="58" t="s">
        <v>46</v>
      </c>
      <c r="D8" s="53" t="s">
        <v>162</v>
      </c>
      <c r="E8" s="53" t="s">
        <v>161</v>
      </c>
      <c r="F8" s="53" t="s">
        <v>92</v>
      </c>
      <c r="G8" s="53" t="s">
        <v>202</v>
      </c>
    </row>
    <row r="9" spans="1:7" ht="18" customHeight="1">
      <c r="A9" s="58"/>
      <c r="B9" s="58"/>
      <c r="C9" s="59"/>
      <c r="D9" s="60"/>
      <c r="E9" s="61"/>
      <c r="F9" s="60"/>
      <c r="G9" s="54"/>
    </row>
    <row r="10" spans="1:7" ht="78.75" customHeight="1">
      <c r="A10" s="27" t="s">
        <v>159</v>
      </c>
      <c r="B10" s="27" t="s">
        <v>59</v>
      </c>
      <c r="C10" s="59"/>
      <c r="D10" s="60"/>
      <c r="E10" s="61"/>
      <c r="F10" s="60"/>
      <c r="G10" s="54"/>
    </row>
    <row r="11" spans="1:7" ht="12.75">
      <c r="A11" s="33">
        <v>1</v>
      </c>
      <c r="B11" s="33">
        <v>2</v>
      </c>
      <c r="C11" s="33">
        <v>3</v>
      </c>
      <c r="D11" s="28">
        <v>4</v>
      </c>
      <c r="E11" s="28">
        <v>5</v>
      </c>
      <c r="F11" s="28">
        <v>6</v>
      </c>
      <c r="G11" s="28">
        <v>7</v>
      </c>
    </row>
    <row r="12" spans="1:7" ht="84.75" customHeight="1">
      <c r="A12" s="34" t="s">
        <v>60</v>
      </c>
      <c r="B12" s="35"/>
      <c r="C12" s="44" t="s">
        <v>61</v>
      </c>
      <c r="D12" s="32">
        <f>D14+D15+D16+D13+D17</f>
        <v>790318</v>
      </c>
      <c r="E12" s="32">
        <f>E14+E15+E16+E13+E17</f>
        <v>790318</v>
      </c>
      <c r="F12" s="32">
        <f>F14+F15+F16+F17+F13</f>
        <v>712562</v>
      </c>
      <c r="G12" s="43">
        <f>F12/E12*100</f>
        <v>90.16142869072955</v>
      </c>
    </row>
    <row r="13" spans="1:7" ht="84.75" customHeight="1">
      <c r="A13" s="36" t="s">
        <v>60</v>
      </c>
      <c r="B13" s="36" t="s">
        <v>34</v>
      </c>
      <c r="C13" s="45" t="s">
        <v>48</v>
      </c>
      <c r="D13" s="30">
        <v>166</v>
      </c>
      <c r="E13" s="30">
        <v>166</v>
      </c>
      <c r="F13" s="30">
        <v>511</v>
      </c>
      <c r="G13" s="42">
        <f aca="true" t="shared" si="0" ref="G13:G75">F13/E13*100</f>
        <v>307.83132530120486</v>
      </c>
    </row>
    <row r="14" spans="1:7" ht="94.5" customHeight="1">
      <c r="A14" s="36" t="s">
        <v>60</v>
      </c>
      <c r="B14" s="36" t="s">
        <v>39</v>
      </c>
      <c r="C14" s="45" t="s">
        <v>30</v>
      </c>
      <c r="D14" s="30">
        <v>40000</v>
      </c>
      <c r="E14" s="30">
        <v>40000</v>
      </c>
      <c r="F14" s="30">
        <v>39807</v>
      </c>
      <c r="G14" s="42">
        <f t="shared" si="0"/>
        <v>99.5175</v>
      </c>
    </row>
    <row r="15" spans="1:7" ht="46.5" customHeight="1">
      <c r="A15" s="36" t="s">
        <v>60</v>
      </c>
      <c r="B15" s="36" t="s">
        <v>36</v>
      </c>
      <c r="C15" s="45" t="s">
        <v>51</v>
      </c>
      <c r="D15" s="30">
        <v>510486</v>
      </c>
      <c r="E15" s="30">
        <v>510486</v>
      </c>
      <c r="F15" s="30">
        <v>466685</v>
      </c>
      <c r="G15" s="42">
        <f t="shared" si="0"/>
        <v>91.41974510564442</v>
      </c>
    </row>
    <row r="16" spans="1:7" ht="135" customHeight="1">
      <c r="A16" s="36" t="s">
        <v>60</v>
      </c>
      <c r="B16" s="36" t="s">
        <v>107</v>
      </c>
      <c r="C16" s="45" t="s">
        <v>100</v>
      </c>
      <c r="D16" s="30">
        <v>239666</v>
      </c>
      <c r="E16" s="30">
        <v>239666</v>
      </c>
      <c r="F16" s="30">
        <v>205955</v>
      </c>
      <c r="G16" s="42">
        <f t="shared" si="0"/>
        <v>85.93417506029223</v>
      </c>
    </row>
    <row r="17" spans="1:7" ht="89.25" customHeight="1">
      <c r="A17" s="36" t="s">
        <v>60</v>
      </c>
      <c r="B17" s="36" t="s">
        <v>179</v>
      </c>
      <c r="C17" s="45" t="s">
        <v>28</v>
      </c>
      <c r="D17" s="30"/>
      <c r="E17" s="30"/>
      <c r="F17" s="30">
        <v>-396</v>
      </c>
      <c r="G17" s="42"/>
    </row>
    <row r="18" spans="1:7" ht="61.5" customHeight="1">
      <c r="A18" s="34" t="s">
        <v>108</v>
      </c>
      <c r="B18" s="36"/>
      <c r="C18" s="44" t="s">
        <v>204</v>
      </c>
      <c r="D18" s="32">
        <f>D19</f>
        <v>10632</v>
      </c>
      <c r="E18" s="32">
        <f>E19</f>
        <v>10632</v>
      </c>
      <c r="F18" s="32">
        <f>F19</f>
        <v>10635</v>
      </c>
      <c r="G18" s="43">
        <f t="shared" si="0"/>
        <v>100.02821670428894</v>
      </c>
    </row>
    <row r="19" spans="1:7" ht="39" customHeight="1">
      <c r="A19" s="36" t="s">
        <v>108</v>
      </c>
      <c r="B19" s="36" t="s">
        <v>110</v>
      </c>
      <c r="C19" s="45" t="s">
        <v>109</v>
      </c>
      <c r="D19" s="30">
        <v>10632</v>
      </c>
      <c r="E19" s="30">
        <v>10632</v>
      </c>
      <c r="F19" s="30">
        <v>10635</v>
      </c>
      <c r="G19" s="42">
        <f t="shared" si="0"/>
        <v>100.02821670428894</v>
      </c>
    </row>
    <row r="20" spans="1:7" ht="75.75" customHeight="1">
      <c r="A20" s="34" t="s">
        <v>62</v>
      </c>
      <c r="B20" s="35"/>
      <c r="C20" s="44" t="s">
        <v>198</v>
      </c>
      <c r="D20" s="32">
        <f>D21+D23+D24+D25+D26+D22+D27</f>
        <v>34515</v>
      </c>
      <c r="E20" s="32">
        <f>E21+E23+E24+E25+E26+E22+E27</f>
        <v>34515</v>
      </c>
      <c r="F20" s="32">
        <f>F21+F23+F24+F25+F26+F22+F27</f>
        <v>32903</v>
      </c>
      <c r="G20" s="43">
        <f t="shared" si="0"/>
        <v>95.32956685499059</v>
      </c>
    </row>
    <row r="21" spans="1:7" ht="89.25" customHeight="1">
      <c r="A21" s="36" t="s">
        <v>62</v>
      </c>
      <c r="B21" s="36" t="s">
        <v>34</v>
      </c>
      <c r="C21" s="45" t="s">
        <v>48</v>
      </c>
      <c r="D21" s="30">
        <v>13958</v>
      </c>
      <c r="E21" s="30">
        <v>13958</v>
      </c>
      <c r="F21" s="30">
        <v>14340</v>
      </c>
      <c r="G21" s="42">
        <f t="shared" si="0"/>
        <v>102.73678177389311</v>
      </c>
    </row>
    <row r="22" spans="1:7" ht="103.5" customHeight="1">
      <c r="A22" s="36" t="s">
        <v>62</v>
      </c>
      <c r="B22" s="36" t="s">
        <v>102</v>
      </c>
      <c r="C22" s="45" t="s">
        <v>95</v>
      </c>
      <c r="D22" s="30">
        <v>43</v>
      </c>
      <c r="E22" s="30">
        <v>43</v>
      </c>
      <c r="F22" s="30">
        <v>43</v>
      </c>
      <c r="G22" s="42">
        <f t="shared" si="0"/>
        <v>100</v>
      </c>
    </row>
    <row r="23" spans="1:7" ht="58.5" customHeight="1">
      <c r="A23" s="36" t="s">
        <v>62</v>
      </c>
      <c r="B23" s="36" t="s">
        <v>38</v>
      </c>
      <c r="C23" s="45" t="s">
        <v>49</v>
      </c>
      <c r="D23" s="30"/>
      <c r="E23" s="30"/>
      <c r="F23" s="30">
        <v>2</v>
      </c>
      <c r="G23" s="42"/>
    </row>
    <row r="24" spans="1:7" ht="117.75" customHeight="1">
      <c r="A24" s="36" t="s">
        <v>62</v>
      </c>
      <c r="B24" s="36" t="s">
        <v>35</v>
      </c>
      <c r="C24" s="47" t="s">
        <v>29</v>
      </c>
      <c r="D24" s="30">
        <v>2787</v>
      </c>
      <c r="E24" s="30">
        <v>2787</v>
      </c>
      <c r="F24" s="30">
        <v>1624</v>
      </c>
      <c r="G24" s="42">
        <f t="shared" si="0"/>
        <v>58.270541801219956</v>
      </c>
    </row>
    <row r="25" spans="1:7" ht="41.25" customHeight="1">
      <c r="A25" s="36" t="s">
        <v>62</v>
      </c>
      <c r="B25" s="36" t="s">
        <v>36</v>
      </c>
      <c r="C25" s="45" t="s">
        <v>51</v>
      </c>
      <c r="D25" s="30">
        <v>4386</v>
      </c>
      <c r="E25" s="30">
        <v>4386</v>
      </c>
      <c r="F25" s="30">
        <v>4028</v>
      </c>
      <c r="G25" s="42">
        <f t="shared" si="0"/>
        <v>91.8376652986776</v>
      </c>
    </row>
    <row r="26" spans="1:7" ht="84.75" customHeight="1">
      <c r="A26" s="36" t="s">
        <v>62</v>
      </c>
      <c r="B26" s="36" t="s">
        <v>37</v>
      </c>
      <c r="C26" s="45" t="s">
        <v>50</v>
      </c>
      <c r="D26" s="30">
        <v>10251</v>
      </c>
      <c r="E26" s="30">
        <v>10251</v>
      </c>
      <c r="F26" s="30">
        <v>9851</v>
      </c>
      <c r="G26" s="42">
        <f t="shared" si="0"/>
        <v>96.09794166422787</v>
      </c>
    </row>
    <row r="27" spans="1:7" ht="118.5" customHeight="1">
      <c r="A27" s="36" t="s">
        <v>62</v>
      </c>
      <c r="B27" s="36" t="s">
        <v>33</v>
      </c>
      <c r="C27" s="45" t="s">
        <v>53</v>
      </c>
      <c r="D27" s="30">
        <v>3090</v>
      </c>
      <c r="E27" s="30">
        <v>3090</v>
      </c>
      <c r="F27" s="30">
        <v>3015</v>
      </c>
      <c r="G27" s="42">
        <f t="shared" si="0"/>
        <v>97.57281553398059</v>
      </c>
    </row>
    <row r="28" spans="1:7" ht="41.25" customHeight="1">
      <c r="A28" s="34" t="s">
        <v>63</v>
      </c>
      <c r="B28" s="37"/>
      <c r="C28" s="44" t="s">
        <v>64</v>
      </c>
      <c r="D28" s="32">
        <f>D29+D30+D31+D34+D35+D36+D37+D38+D32+D33+D39+D40</f>
        <v>807216</v>
      </c>
      <c r="E28" s="32">
        <f>E29+E30+E31+E34+E35+E36+E37+E38+E32+E33+E39+E40</f>
        <v>807216</v>
      </c>
      <c r="F28" s="32">
        <f>F29+F30+F31+F34+F35+F36+F37+F38+F32+F33+F39+F40</f>
        <v>766935</v>
      </c>
      <c r="G28" s="43">
        <f t="shared" si="0"/>
        <v>95.00988582981506</v>
      </c>
    </row>
    <row r="29" spans="1:7" ht="86.25" customHeight="1">
      <c r="A29" s="36" t="s">
        <v>63</v>
      </c>
      <c r="B29" s="36" t="s">
        <v>34</v>
      </c>
      <c r="C29" s="45" t="s">
        <v>48</v>
      </c>
      <c r="D29" s="30">
        <v>10767</v>
      </c>
      <c r="E29" s="30">
        <v>10767</v>
      </c>
      <c r="F29" s="30">
        <v>11636</v>
      </c>
      <c r="G29" s="42">
        <f t="shared" si="0"/>
        <v>108.07095755549364</v>
      </c>
    </row>
    <row r="30" spans="1:7" ht="102.75" customHeight="1">
      <c r="A30" s="36" t="s">
        <v>63</v>
      </c>
      <c r="B30" s="36" t="s">
        <v>40</v>
      </c>
      <c r="C30" s="45" t="s">
        <v>52</v>
      </c>
      <c r="D30" s="30">
        <v>2</v>
      </c>
      <c r="E30" s="30">
        <v>2</v>
      </c>
      <c r="F30" s="30">
        <v>2</v>
      </c>
      <c r="G30" s="42">
        <f t="shared" si="0"/>
        <v>100</v>
      </c>
    </row>
    <row r="31" spans="1:7" ht="54" customHeight="1">
      <c r="A31" s="36" t="s">
        <v>63</v>
      </c>
      <c r="B31" s="36" t="s">
        <v>38</v>
      </c>
      <c r="C31" s="45" t="s">
        <v>49</v>
      </c>
      <c r="D31" s="30"/>
      <c r="E31" s="30"/>
      <c r="F31" s="30">
        <v>89</v>
      </c>
      <c r="G31" s="42"/>
    </row>
    <row r="32" spans="1:7" ht="38.25" customHeight="1">
      <c r="A32" s="36" t="s">
        <v>63</v>
      </c>
      <c r="B32" s="36" t="s">
        <v>44</v>
      </c>
      <c r="C32" s="47" t="s">
        <v>57</v>
      </c>
      <c r="D32" s="30">
        <v>201</v>
      </c>
      <c r="E32" s="30">
        <v>201</v>
      </c>
      <c r="F32" s="30">
        <v>201</v>
      </c>
      <c r="G32" s="42">
        <f t="shared" si="0"/>
        <v>100</v>
      </c>
    </row>
    <row r="33" spans="1:7" ht="71.25" customHeight="1">
      <c r="A33" s="36" t="s">
        <v>63</v>
      </c>
      <c r="B33" s="36" t="s">
        <v>182</v>
      </c>
      <c r="C33" s="47" t="s">
        <v>183</v>
      </c>
      <c r="D33" s="30">
        <v>2097</v>
      </c>
      <c r="E33" s="30">
        <v>2097</v>
      </c>
      <c r="F33" s="30">
        <v>2097</v>
      </c>
      <c r="G33" s="42">
        <f t="shared" si="0"/>
        <v>100</v>
      </c>
    </row>
    <row r="34" spans="1:7" ht="37.5" customHeight="1">
      <c r="A34" s="36" t="s">
        <v>63</v>
      </c>
      <c r="B34" s="36" t="s">
        <v>36</v>
      </c>
      <c r="C34" s="45" t="s">
        <v>51</v>
      </c>
      <c r="D34" s="30">
        <v>43213</v>
      </c>
      <c r="E34" s="30">
        <v>43213</v>
      </c>
      <c r="F34" s="30">
        <v>28256</v>
      </c>
      <c r="G34" s="42">
        <f t="shared" si="0"/>
        <v>65.38773054404925</v>
      </c>
    </row>
    <row r="35" spans="1:7" ht="85.5" customHeight="1">
      <c r="A35" s="36" t="s">
        <v>63</v>
      </c>
      <c r="B35" s="36" t="s">
        <v>41</v>
      </c>
      <c r="C35" s="45" t="s">
        <v>31</v>
      </c>
      <c r="D35" s="30">
        <v>5704</v>
      </c>
      <c r="E35" s="30">
        <v>5704</v>
      </c>
      <c r="F35" s="30">
        <v>4911</v>
      </c>
      <c r="G35" s="42">
        <f t="shared" si="0"/>
        <v>86.09747545582047</v>
      </c>
    </row>
    <row r="36" spans="1:7" ht="84" customHeight="1">
      <c r="A36" s="36" t="s">
        <v>63</v>
      </c>
      <c r="B36" s="36" t="s">
        <v>37</v>
      </c>
      <c r="C36" s="45" t="s">
        <v>50</v>
      </c>
      <c r="D36" s="30">
        <v>718544</v>
      </c>
      <c r="E36" s="30">
        <v>718544</v>
      </c>
      <c r="F36" s="30">
        <v>698878</v>
      </c>
      <c r="G36" s="42">
        <f t="shared" si="0"/>
        <v>97.26307644347459</v>
      </c>
    </row>
    <row r="37" spans="1:7" ht="102.75" customHeight="1">
      <c r="A37" s="36" t="s">
        <v>63</v>
      </c>
      <c r="B37" s="36" t="s">
        <v>42</v>
      </c>
      <c r="C37" s="45" t="s">
        <v>32</v>
      </c>
      <c r="D37" s="30">
        <v>17015</v>
      </c>
      <c r="E37" s="30">
        <v>17015</v>
      </c>
      <c r="F37" s="30">
        <v>17015</v>
      </c>
      <c r="G37" s="42">
        <f t="shared" si="0"/>
        <v>100</v>
      </c>
    </row>
    <row r="38" spans="1:7" ht="121.5" customHeight="1">
      <c r="A38" s="36" t="s">
        <v>63</v>
      </c>
      <c r="B38" s="36" t="s">
        <v>33</v>
      </c>
      <c r="C38" s="45" t="s">
        <v>53</v>
      </c>
      <c r="D38" s="30">
        <v>9129</v>
      </c>
      <c r="E38" s="30">
        <v>9129</v>
      </c>
      <c r="F38" s="30">
        <v>9129</v>
      </c>
      <c r="G38" s="42">
        <f t="shared" si="0"/>
        <v>100</v>
      </c>
    </row>
    <row r="39" spans="1:7" ht="39" customHeight="1">
      <c r="A39" s="36" t="s">
        <v>63</v>
      </c>
      <c r="B39" s="36" t="s">
        <v>177</v>
      </c>
      <c r="C39" s="45" t="s">
        <v>178</v>
      </c>
      <c r="D39" s="30">
        <v>544</v>
      </c>
      <c r="E39" s="30">
        <v>544</v>
      </c>
      <c r="F39" s="30">
        <v>2149</v>
      </c>
      <c r="G39" s="42">
        <f t="shared" si="0"/>
        <v>395.0367647058823</v>
      </c>
    </row>
    <row r="40" spans="1:7" ht="87.75" customHeight="1">
      <c r="A40" s="36" t="s">
        <v>63</v>
      </c>
      <c r="B40" s="36" t="s">
        <v>179</v>
      </c>
      <c r="C40" s="45" t="s">
        <v>28</v>
      </c>
      <c r="D40" s="30"/>
      <c r="E40" s="30"/>
      <c r="F40" s="30">
        <v>-7428</v>
      </c>
      <c r="G40" s="42"/>
    </row>
    <row r="41" spans="1:7" s="49" customFormat="1" ht="58.5" customHeight="1">
      <c r="A41" s="34" t="s">
        <v>149</v>
      </c>
      <c r="B41" s="34"/>
      <c r="C41" s="44" t="s">
        <v>152</v>
      </c>
      <c r="D41" s="32">
        <f>D42</f>
        <v>15</v>
      </c>
      <c r="E41" s="32">
        <f>E42</f>
        <v>15</v>
      </c>
      <c r="F41" s="32">
        <f>F42</f>
        <v>15</v>
      </c>
      <c r="G41" s="43">
        <f t="shared" si="0"/>
        <v>100</v>
      </c>
    </row>
    <row r="42" spans="1:7" s="49" customFormat="1" ht="69.75" customHeight="1">
      <c r="A42" s="36" t="s">
        <v>149</v>
      </c>
      <c r="B42" s="36" t="s">
        <v>151</v>
      </c>
      <c r="C42" s="45" t="s">
        <v>150</v>
      </c>
      <c r="D42" s="30">
        <v>15</v>
      </c>
      <c r="E42" s="30">
        <v>15</v>
      </c>
      <c r="F42" s="30">
        <v>15</v>
      </c>
      <c r="G42" s="42">
        <f t="shared" si="0"/>
        <v>100</v>
      </c>
    </row>
    <row r="43" spans="1:7" ht="57" customHeight="1">
      <c r="A43" s="34" t="s">
        <v>65</v>
      </c>
      <c r="B43" s="37"/>
      <c r="C43" s="44" t="s">
        <v>66</v>
      </c>
      <c r="D43" s="32">
        <f>D44+D46+D47+D48+D49+D50+D51+D52+D53+D45+D54</f>
        <v>416781</v>
      </c>
      <c r="E43" s="32">
        <f>E44+E46+E47+E48+E49+E50+E51+E52+E53+E45+E54</f>
        <v>416781</v>
      </c>
      <c r="F43" s="32">
        <f>F44+F46+F47+F48+F49+F50+F51+F52+F53+F45+F54</f>
        <v>427640</v>
      </c>
      <c r="G43" s="43">
        <f t="shared" si="0"/>
        <v>102.60544506587392</v>
      </c>
    </row>
    <row r="44" spans="1:7" ht="165.75" customHeight="1">
      <c r="A44" s="36" t="s">
        <v>65</v>
      </c>
      <c r="B44" s="36" t="s">
        <v>67</v>
      </c>
      <c r="C44" s="45" t="s">
        <v>27</v>
      </c>
      <c r="D44" s="30">
        <v>347464</v>
      </c>
      <c r="E44" s="30">
        <v>347464</v>
      </c>
      <c r="F44" s="30">
        <v>358649</v>
      </c>
      <c r="G44" s="42">
        <f t="shared" si="0"/>
        <v>103.21903851909838</v>
      </c>
    </row>
    <row r="45" spans="1:7" ht="134.25" customHeight="1">
      <c r="A45" s="36" t="s">
        <v>65</v>
      </c>
      <c r="B45" s="36" t="s">
        <v>180</v>
      </c>
      <c r="C45" s="45" t="s">
        <v>181</v>
      </c>
      <c r="D45" s="30">
        <v>10193</v>
      </c>
      <c r="E45" s="30">
        <v>10193</v>
      </c>
      <c r="F45" s="30">
        <v>10442</v>
      </c>
      <c r="G45" s="42">
        <f t="shared" si="0"/>
        <v>102.44285293829098</v>
      </c>
    </row>
    <row r="46" spans="1:7" ht="108.75" customHeight="1">
      <c r="A46" s="36" t="s">
        <v>65</v>
      </c>
      <c r="B46" s="36" t="s">
        <v>68</v>
      </c>
      <c r="C46" s="45" t="s">
        <v>47</v>
      </c>
      <c r="D46" s="30">
        <v>9079</v>
      </c>
      <c r="E46" s="30">
        <v>9079</v>
      </c>
      <c r="F46" s="30">
        <v>9080</v>
      </c>
      <c r="G46" s="42">
        <f t="shared" si="0"/>
        <v>100.01101442890186</v>
      </c>
    </row>
    <row r="47" spans="1:7" ht="165.75" customHeight="1">
      <c r="A47" s="36" t="s">
        <v>65</v>
      </c>
      <c r="B47" s="36" t="s">
        <v>43</v>
      </c>
      <c r="C47" s="45" t="s">
        <v>199</v>
      </c>
      <c r="D47" s="30">
        <v>7130</v>
      </c>
      <c r="E47" s="30">
        <v>7130</v>
      </c>
      <c r="F47" s="30">
        <v>7510</v>
      </c>
      <c r="G47" s="42">
        <f t="shared" si="0"/>
        <v>105.32959326788219</v>
      </c>
    </row>
    <row r="48" spans="1:7" ht="89.25" customHeight="1">
      <c r="A48" s="36" t="s">
        <v>65</v>
      </c>
      <c r="B48" s="36" t="s">
        <v>34</v>
      </c>
      <c r="C48" s="45" t="s">
        <v>48</v>
      </c>
      <c r="D48" s="30">
        <v>26</v>
      </c>
      <c r="E48" s="30">
        <v>26</v>
      </c>
      <c r="F48" s="30">
        <v>26</v>
      </c>
      <c r="G48" s="42">
        <f t="shared" si="0"/>
        <v>100</v>
      </c>
    </row>
    <row r="49" spans="1:7" ht="57" customHeight="1">
      <c r="A49" s="36" t="s">
        <v>65</v>
      </c>
      <c r="B49" s="36" t="s">
        <v>69</v>
      </c>
      <c r="C49" s="45" t="s">
        <v>55</v>
      </c>
      <c r="D49" s="30">
        <v>3600</v>
      </c>
      <c r="E49" s="30">
        <v>3600</v>
      </c>
      <c r="F49" s="30">
        <v>3600</v>
      </c>
      <c r="G49" s="42">
        <f t="shared" si="0"/>
        <v>100</v>
      </c>
    </row>
    <row r="50" spans="1:7" ht="181.5" customHeight="1">
      <c r="A50" s="36" t="s">
        <v>65</v>
      </c>
      <c r="B50" s="36" t="s">
        <v>70</v>
      </c>
      <c r="C50" s="45" t="s">
        <v>200</v>
      </c>
      <c r="D50" s="30">
        <v>6310</v>
      </c>
      <c r="E50" s="30">
        <v>6310</v>
      </c>
      <c r="F50" s="30">
        <v>6580</v>
      </c>
      <c r="G50" s="42">
        <f t="shared" si="0"/>
        <v>104.27892234548335</v>
      </c>
    </row>
    <row r="51" spans="1:7" ht="86.25" customHeight="1">
      <c r="A51" s="36" t="s">
        <v>65</v>
      </c>
      <c r="B51" s="36" t="s">
        <v>45</v>
      </c>
      <c r="C51" s="45" t="s">
        <v>148</v>
      </c>
      <c r="D51" s="30">
        <v>299</v>
      </c>
      <c r="E51" s="30">
        <v>299</v>
      </c>
      <c r="F51" s="30">
        <v>299</v>
      </c>
      <c r="G51" s="42">
        <f t="shared" si="0"/>
        <v>100</v>
      </c>
    </row>
    <row r="52" spans="1:7" ht="56.25" customHeight="1">
      <c r="A52" s="36" t="s">
        <v>65</v>
      </c>
      <c r="B52" s="36" t="s">
        <v>38</v>
      </c>
      <c r="C52" s="45" t="s">
        <v>49</v>
      </c>
      <c r="D52" s="30"/>
      <c r="E52" s="30"/>
      <c r="F52" s="30">
        <v>-26</v>
      </c>
      <c r="G52" s="42"/>
    </row>
    <row r="53" spans="1:7" ht="40.5" customHeight="1">
      <c r="A53" s="36" t="s">
        <v>65</v>
      </c>
      <c r="B53" s="36" t="s">
        <v>36</v>
      </c>
      <c r="C53" s="45" t="s">
        <v>51</v>
      </c>
      <c r="D53" s="30">
        <v>32680</v>
      </c>
      <c r="E53" s="30">
        <v>32680</v>
      </c>
      <c r="F53" s="30">
        <v>32680</v>
      </c>
      <c r="G53" s="42">
        <f t="shared" si="0"/>
        <v>100</v>
      </c>
    </row>
    <row r="54" spans="1:7" ht="85.5" customHeight="1">
      <c r="A54" s="36" t="s">
        <v>65</v>
      </c>
      <c r="B54" s="36" t="s">
        <v>179</v>
      </c>
      <c r="C54" s="45" t="s">
        <v>28</v>
      </c>
      <c r="D54" s="30"/>
      <c r="E54" s="30"/>
      <c r="F54" s="30">
        <v>-1200</v>
      </c>
      <c r="G54" s="42"/>
    </row>
    <row r="55" spans="1:7" ht="69.75" customHeight="1">
      <c r="A55" s="34" t="s">
        <v>71</v>
      </c>
      <c r="B55" s="37"/>
      <c r="C55" s="44" t="s">
        <v>184</v>
      </c>
      <c r="D55" s="32">
        <f>D56+D58+D57+D59+D60+D61+D62+D63</f>
        <v>9875</v>
      </c>
      <c r="E55" s="32">
        <f>E56+E58+E57+E59+E60+E61+E62+E63</f>
        <v>9875</v>
      </c>
      <c r="F55" s="32">
        <f>F56+F58+F57+F59+F60+F61+F62+F63</f>
        <v>9561</v>
      </c>
      <c r="G55" s="43">
        <f t="shared" si="0"/>
        <v>96.82025316455696</v>
      </c>
    </row>
    <row r="56" spans="1:7" ht="84" customHeight="1">
      <c r="A56" s="36" t="s">
        <v>71</v>
      </c>
      <c r="B56" s="36" t="s">
        <v>34</v>
      </c>
      <c r="C56" s="45" t="s">
        <v>48</v>
      </c>
      <c r="D56" s="30">
        <v>1157</v>
      </c>
      <c r="E56" s="30">
        <v>1157</v>
      </c>
      <c r="F56" s="30">
        <v>1188</v>
      </c>
      <c r="G56" s="42">
        <f t="shared" si="0"/>
        <v>102.67934312878133</v>
      </c>
    </row>
    <row r="57" spans="1:7" ht="55.5" customHeight="1">
      <c r="A57" s="36" t="s">
        <v>71</v>
      </c>
      <c r="B57" s="36" t="s">
        <v>38</v>
      </c>
      <c r="C57" s="45" t="s">
        <v>49</v>
      </c>
      <c r="D57" s="30"/>
      <c r="E57" s="30"/>
      <c r="F57" s="30">
        <v>4</v>
      </c>
      <c r="G57" s="42"/>
    </row>
    <row r="58" spans="1:7" ht="41.25" customHeight="1">
      <c r="A58" s="36" t="s">
        <v>71</v>
      </c>
      <c r="B58" s="36" t="s">
        <v>36</v>
      </c>
      <c r="C58" s="45" t="s">
        <v>51</v>
      </c>
      <c r="D58" s="30">
        <v>3126</v>
      </c>
      <c r="E58" s="30">
        <v>3126</v>
      </c>
      <c r="F58" s="30">
        <v>2637</v>
      </c>
      <c r="G58" s="42">
        <f t="shared" si="0"/>
        <v>84.35700575815738</v>
      </c>
    </row>
    <row r="59" spans="1:7" ht="86.25" customHeight="1">
      <c r="A59" s="36" t="s">
        <v>71</v>
      </c>
      <c r="B59" s="36" t="s">
        <v>37</v>
      </c>
      <c r="C59" s="45" t="s">
        <v>50</v>
      </c>
      <c r="D59" s="30">
        <v>1300</v>
      </c>
      <c r="E59" s="30">
        <v>1300</v>
      </c>
      <c r="F59" s="30">
        <v>1300</v>
      </c>
      <c r="G59" s="42">
        <f t="shared" si="0"/>
        <v>100</v>
      </c>
    </row>
    <row r="60" spans="1:7" ht="117.75" customHeight="1">
      <c r="A60" s="36" t="s">
        <v>71</v>
      </c>
      <c r="B60" s="36" t="s">
        <v>33</v>
      </c>
      <c r="C60" s="45" t="s">
        <v>53</v>
      </c>
      <c r="D60" s="30">
        <v>1290</v>
      </c>
      <c r="E60" s="30">
        <v>1290</v>
      </c>
      <c r="F60" s="30">
        <v>1290</v>
      </c>
      <c r="G60" s="42">
        <f t="shared" si="0"/>
        <v>100</v>
      </c>
    </row>
    <row r="61" spans="1:7" ht="132" customHeight="1">
      <c r="A61" s="36" t="s">
        <v>71</v>
      </c>
      <c r="B61" s="36" t="s">
        <v>107</v>
      </c>
      <c r="C61" s="45" t="s">
        <v>100</v>
      </c>
      <c r="D61" s="30">
        <v>960</v>
      </c>
      <c r="E61" s="30">
        <v>960</v>
      </c>
      <c r="F61" s="30">
        <v>900</v>
      </c>
      <c r="G61" s="42">
        <f t="shared" si="0"/>
        <v>93.75</v>
      </c>
    </row>
    <row r="62" spans="1:7" ht="100.5" customHeight="1">
      <c r="A62" s="36" t="s">
        <v>71</v>
      </c>
      <c r="B62" s="36" t="s">
        <v>185</v>
      </c>
      <c r="C62" s="45" t="s">
        <v>186</v>
      </c>
      <c r="D62" s="30">
        <v>39</v>
      </c>
      <c r="E62" s="30">
        <v>39</v>
      </c>
      <c r="F62" s="30">
        <v>39</v>
      </c>
      <c r="G62" s="42">
        <f t="shared" si="0"/>
        <v>100</v>
      </c>
    </row>
    <row r="63" spans="1:7" ht="37.5" customHeight="1">
      <c r="A63" s="36" t="s">
        <v>71</v>
      </c>
      <c r="B63" s="36" t="s">
        <v>177</v>
      </c>
      <c r="C63" s="45" t="s">
        <v>178</v>
      </c>
      <c r="D63" s="30">
        <v>2003</v>
      </c>
      <c r="E63" s="30">
        <v>2003</v>
      </c>
      <c r="F63" s="30">
        <v>2203</v>
      </c>
      <c r="G63" s="42">
        <f t="shared" si="0"/>
        <v>109.98502246630055</v>
      </c>
    </row>
    <row r="64" spans="1:7" ht="54" customHeight="1">
      <c r="A64" s="34" t="s">
        <v>72</v>
      </c>
      <c r="B64" s="37"/>
      <c r="C64" s="44" t="s">
        <v>73</v>
      </c>
      <c r="D64" s="32">
        <f>D65+D66</f>
        <v>44442</v>
      </c>
      <c r="E64" s="32">
        <f>E65+E66</f>
        <v>44442</v>
      </c>
      <c r="F64" s="32">
        <f>F65+F66</f>
        <v>44598</v>
      </c>
      <c r="G64" s="43">
        <f t="shared" si="0"/>
        <v>100.35101930606183</v>
      </c>
    </row>
    <row r="65" spans="1:7" ht="165.75" customHeight="1">
      <c r="A65" s="36" t="s">
        <v>72</v>
      </c>
      <c r="B65" s="38" t="s">
        <v>93</v>
      </c>
      <c r="C65" s="45" t="s">
        <v>199</v>
      </c>
      <c r="D65" s="30">
        <v>2518</v>
      </c>
      <c r="E65" s="30">
        <v>2518</v>
      </c>
      <c r="F65" s="30">
        <v>2674</v>
      </c>
      <c r="G65" s="42">
        <f t="shared" si="0"/>
        <v>106.1953931691819</v>
      </c>
    </row>
    <row r="66" spans="1:7" ht="51.75" customHeight="1">
      <c r="A66" s="36" t="s">
        <v>72</v>
      </c>
      <c r="B66" s="38" t="s">
        <v>36</v>
      </c>
      <c r="C66" s="45" t="s">
        <v>51</v>
      </c>
      <c r="D66" s="30">
        <v>41924</v>
      </c>
      <c r="E66" s="30">
        <v>41924</v>
      </c>
      <c r="F66" s="30">
        <v>41924</v>
      </c>
      <c r="G66" s="42">
        <f t="shared" si="0"/>
        <v>100</v>
      </c>
    </row>
    <row r="67" spans="1:7" ht="51.75" customHeight="1">
      <c r="A67" s="34" t="s">
        <v>74</v>
      </c>
      <c r="B67" s="37"/>
      <c r="C67" s="44" t="s">
        <v>75</v>
      </c>
      <c r="D67" s="32">
        <f>D68+D69+D70+D71+D72+D73+D74+D75+D76+D77+D78+D79+D80</f>
        <v>3082049</v>
      </c>
      <c r="E67" s="32">
        <f>E68+E69+E70+E71+E72+E73+E74+E75+E76+E77+E78+E79+E80</f>
        <v>3082049</v>
      </c>
      <c r="F67" s="32">
        <f>F68+F69+F70+F71+F72+F73+F74+F75+F76+F77+F78+F79+F80</f>
        <v>3075474</v>
      </c>
      <c r="G67" s="43">
        <f t="shared" si="0"/>
        <v>99.78666789528654</v>
      </c>
    </row>
    <row r="68" spans="1:7" ht="72.75" customHeight="1">
      <c r="A68" s="36" t="s">
        <v>74</v>
      </c>
      <c r="B68" s="36" t="s">
        <v>101</v>
      </c>
      <c r="C68" s="45" t="s">
        <v>94</v>
      </c>
      <c r="D68" s="30">
        <v>5747</v>
      </c>
      <c r="E68" s="30">
        <v>5747</v>
      </c>
      <c r="F68" s="30">
        <v>5747</v>
      </c>
      <c r="G68" s="42">
        <f t="shared" si="0"/>
        <v>100</v>
      </c>
    </row>
    <row r="69" spans="1:7" ht="84.75" customHeight="1">
      <c r="A69" s="36" t="s">
        <v>74</v>
      </c>
      <c r="B69" s="36" t="s">
        <v>34</v>
      </c>
      <c r="C69" s="45" t="s">
        <v>48</v>
      </c>
      <c r="D69" s="30">
        <v>8782</v>
      </c>
      <c r="E69" s="30">
        <v>8782</v>
      </c>
      <c r="F69" s="30">
        <v>9004</v>
      </c>
      <c r="G69" s="42">
        <f t="shared" si="0"/>
        <v>102.52789797312684</v>
      </c>
    </row>
    <row r="70" spans="1:7" ht="57.75" customHeight="1">
      <c r="A70" s="36" t="s">
        <v>74</v>
      </c>
      <c r="B70" s="36" t="s">
        <v>38</v>
      </c>
      <c r="C70" s="45" t="s">
        <v>49</v>
      </c>
      <c r="D70" s="30"/>
      <c r="E70" s="30"/>
      <c r="F70" s="30">
        <v>-1</v>
      </c>
      <c r="G70" s="42"/>
    </row>
    <row r="71" spans="1:7" ht="39.75" customHeight="1">
      <c r="A71" s="36" t="s">
        <v>74</v>
      </c>
      <c r="B71" s="36" t="s">
        <v>44</v>
      </c>
      <c r="C71" s="45" t="s">
        <v>57</v>
      </c>
      <c r="D71" s="30">
        <v>264</v>
      </c>
      <c r="E71" s="30">
        <v>264</v>
      </c>
      <c r="F71" s="30">
        <v>264</v>
      </c>
      <c r="G71" s="42">
        <f t="shared" si="0"/>
        <v>100</v>
      </c>
    </row>
    <row r="72" spans="1:7" ht="57" customHeight="1">
      <c r="A72" s="36" t="s">
        <v>74</v>
      </c>
      <c r="B72" s="36" t="s">
        <v>103</v>
      </c>
      <c r="C72" s="45" t="s">
        <v>96</v>
      </c>
      <c r="D72" s="30">
        <v>712778</v>
      </c>
      <c r="E72" s="30">
        <v>712778</v>
      </c>
      <c r="F72" s="30">
        <v>712778</v>
      </c>
      <c r="G72" s="42">
        <f t="shared" si="0"/>
        <v>100</v>
      </c>
    </row>
    <row r="73" spans="1:7" ht="70.5" customHeight="1">
      <c r="A73" s="36" t="s">
        <v>74</v>
      </c>
      <c r="B73" s="36" t="s">
        <v>104</v>
      </c>
      <c r="C73" s="45" t="s">
        <v>97</v>
      </c>
      <c r="D73" s="30">
        <v>1006607</v>
      </c>
      <c r="E73" s="30">
        <v>1006607</v>
      </c>
      <c r="F73" s="30">
        <v>1006607</v>
      </c>
      <c r="G73" s="42">
        <f t="shared" si="0"/>
        <v>100</v>
      </c>
    </row>
    <row r="74" spans="1:7" ht="85.5" customHeight="1">
      <c r="A74" s="36" t="s">
        <v>74</v>
      </c>
      <c r="B74" s="36" t="s">
        <v>105</v>
      </c>
      <c r="C74" s="45" t="s">
        <v>98</v>
      </c>
      <c r="D74" s="30">
        <v>541</v>
      </c>
      <c r="E74" s="30">
        <v>541</v>
      </c>
      <c r="F74" s="30">
        <v>541</v>
      </c>
      <c r="G74" s="42">
        <f t="shared" si="0"/>
        <v>100</v>
      </c>
    </row>
    <row r="75" spans="1:7" ht="42" customHeight="1">
      <c r="A75" s="36" t="s">
        <v>74</v>
      </c>
      <c r="B75" s="38" t="s">
        <v>36</v>
      </c>
      <c r="C75" s="45" t="s">
        <v>51</v>
      </c>
      <c r="D75" s="30">
        <v>887012</v>
      </c>
      <c r="E75" s="30">
        <v>887012</v>
      </c>
      <c r="F75" s="30">
        <v>884031</v>
      </c>
      <c r="G75" s="42">
        <f t="shared" si="0"/>
        <v>99.66392788372649</v>
      </c>
    </row>
    <row r="76" spans="1:7" ht="91.5" customHeight="1">
      <c r="A76" s="36" t="s">
        <v>74</v>
      </c>
      <c r="B76" s="36" t="s">
        <v>37</v>
      </c>
      <c r="C76" s="45" t="s">
        <v>50</v>
      </c>
      <c r="D76" s="30">
        <v>2448</v>
      </c>
      <c r="E76" s="30">
        <v>2448</v>
      </c>
      <c r="F76" s="30">
        <v>2296</v>
      </c>
      <c r="G76" s="42">
        <f aca="true" t="shared" si="1" ref="G76:G143">F76/E76*100</f>
        <v>93.79084967320262</v>
      </c>
    </row>
    <row r="77" spans="1:7" ht="183.75" customHeight="1">
      <c r="A77" s="36" t="s">
        <v>74</v>
      </c>
      <c r="B77" s="36" t="s">
        <v>106</v>
      </c>
      <c r="C77" s="45" t="s">
        <v>99</v>
      </c>
      <c r="D77" s="30">
        <v>8264</v>
      </c>
      <c r="E77" s="30">
        <v>8264</v>
      </c>
      <c r="F77" s="30">
        <v>6753</v>
      </c>
      <c r="G77" s="42">
        <f t="shared" si="1"/>
        <v>81.71587608906098</v>
      </c>
    </row>
    <row r="78" spans="1:7" ht="132.75" customHeight="1">
      <c r="A78" s="36" t="s">
        <v>74</v>
      </c>
      <c r="B78" s="36" t="s">
        <v>107</v>
      </c>
      <c r="C78" s="45" t="s">
        <v>100</v>
      </c>
      <c r="D78" s="30">
        <v>364317</v>
      </c>
      <c r="E78" s="30">
        <v>364317</v>
      </c>
      <c r="F78" s="30">
        <v>362875</v>
      </c>
      <c r="G78" s="42">
        <f t="shared" si="1"/>
        <v>99.60419085576572</v>
      </c>
    </row>
    <row r="79" spans="1:7" ht="39" customHeight="1">
      <c r="A79" s="36" t="s">
        <v>74</v>
      </c>
      <c r="B79" s="36" t="s">
        <v>177</v>
      </c>
      <c r="C79" s="45" t="s">
        <v>178</v>
      </c>
      <c r="D79" s="30">
        <v>85289</v>
      </c>
      <c r="E79" s="30">
        <v>85289</v>
      </c>
      <c r="F79" s="30">
        <v>87378</v>
      </c>
      <c r="G79" s="42">
        <f t="shared" si="1"/>
        <v>102.44931937295547</v>
      </c>
    </row>
    <row r="80" spans="1:7" ht="86.25" customHeight="1">
      <c r="A80" s="36" t="s">
        <v>74</v>
      </c>
      <c r="B80" s="36" t="s">
        <v>179</v>
      </c>
      <c r="C80" s="45" t="s">
        <v>28</v>
      </c>
      <c r="D80" s="30"/>
      <c r="E80" s="30"/>
      <c r="F80" s="30">
        <v>-2799</v>
      </c>
      <c r="G80" s="42"/>
    </row>
    <row r="81" spans="1:7" ht="61.5" customHeight="1">
      <c r="A81" s="34" t="s">
        <v>76</v>
      </c>
      <c r="B81" s="37"/>
      <c r="C81" s="44" t="s">
        <v>77</v>
      </c>
      <c r="D81" s="32">
        <f>D82+D83</f>
        <v>2665</v>
      </c>
      <c r="E81" s="32">
        <f>E82+E83</f>
        <v>2665</v>
      </c>
      <c r="F81" s="32">
        <f>F82+F83</f>
        <v>2671</v>
      </c>
      <c r="G81" s="43">
        <f t="shared" si="1"/>
        <v>100.22514071294559</v>
      </c>
    </row>
    <row r="82" spans="1:7" ht="92.25" customHeight="1">
      <c r="A82" s="36" t="s">
        <v>76</v>
      </c>
      <c r="B82" s="36" t="s">
        <v>34</v>
      </c>
      <c r="C82" s="45" t="s">
        <v>48</v>
      </c>
      <c r="D82" s="30">
        <v>2590</v>
      </c>
      <c r="E82" s="30">
        <v>2590</v>
      </c>
      <c r="F82" s="30">
        <v>2656</v>
      </c>
      <c r="G82" s="42">
        <f t="shared" si="1"/>
        <v>102.54826254826254</v>
      </c>
    </row>
    <row r="83" spans="1:7" ht="116.25" customHeight="1">
      <c r="A83" s="36" t="s">
        <v>76</v>
      </c>
      <c r="B83" s="36" t="s">
        <v>33</v>
      </c>
      <c r="C83" s="45" t="s">
        <v>53</v>
      </c>
      <c r="D83" s="30">
        <v>75</v>
      </c>
      <c r="E83" s="30">
        <v>75</v>
      </c>
      <c r="F83" s="30">
        <v>15</v>
      </c>
      <c r="G83" s="42">
        <f t="shared" si="1"/>
        <v>20</v>
      </c>
    </row>
    <row r="84" spans="1:7" s="7" customFormat="1" ht="37.5" customHeight="1">
      <c r="A84" s="34" t="s">
        <v>194</v>
      </c>
      <c r="B84" s="34"/>
      <c r="C84" s="44" t="s">
        <v>193</v>
      </c>
      <c r="D84" s="32">
        <f>D85</f>
        <v>185</v>
      </c>
      <c r="E84" s="32">
        <f>E85</f>
        <v>185</v>
      </c>
      <c r="F84" s="32">
        <f>F85</f>
        <v>185</v>
      </c>
      <c r="G84" s="42">
        <f t="shared" si="1"/>
        <v>100</v>
      </c>
    </row>
    <row r="85" spans="1:7" ht="103.5" customHeight="1">
      <c r="A85" s="36" t="s">
        <v>194</v>
      </c>
      <c r="B85" s="36" t="s">
        <v>147</v>
      </c>
      <c r="C85" s="45" t="s">
        <v>129</v>
      </c>
      <c r="D85" s="30">
        <v>185</v>
      </c>
      <c r="E85" s="30">
        <v>185</v>
      </c>
      <c r="F85" s="30">
        <v>185</v>
      </c>
      <c r="G85" s="42">
        <f t="shared" si="1"/>
        <v>100</v>
      </c>
    </row>
    <row r="86" spans="1:7" ht="78.75" customHeight="1">
      <c r="A86" s="34" t="s">
        <v>111</v>
      </c>
      <c r="B86" s="36"/>
      <c r="C86" s="44" t="s">
        <v>205</v>
      </c>
      <c r="D86" s="32">
        <f>D87</f>
        <v>88</v>
      </c>
      <c r="E86" s="32">
        <f>E87</f>
        <v>88</v>
      </c>
      <c r="F86" s="32">
        <f>F87</f>
        <v>88</v>
      </c>
      <c r="G86" s="43">
        <f t="shared" si="1"/>
        <v>100</v>
      </c>
    </row>
    <row r="87" spans="1:7" ht="102.75" customHeight="1">
      <c r="A87" s="36" t="s">
        <v>111</v>
      </c>
      <c r="B87" s="36" t="s">
        <v>113</v>
      </c>
      <c r="C87" s="45" t="s">
        <v>112</v>
      </c>
      <c r="D87" s="30">
        <v>88</v>
      </c>
      <c r="E87" s="30">
        <v>88</v>
      </c>
      <c r="F87" s="30">
        <v>88</v>
      </c>
      <c r="G87" s="42">
        <f t="shared" si="1"/>
        <v>100</v>
      </c>
    </row>
    <row r="88" spans="1:7" ht="53.25" customHeight="1">
      <c r="A88" s="34" t="s">
        <v>78</v>
      </c>
      <c r="B88" s="37"/>
      <c r="C88" s="48" t="s">
        <v>79</v>
      </c>
      <c r="D88" s="32">
        <f>D89+D90+D91+D92+D93+D94+D95+D96+D97+D98+D100+D99</f>
        <v>318079</v>
      </c>
      <c r="E88" s="32">
        <f>E89+E90+E91+E92+E93+E94+E95+E96+E97+E98+E100+E99</f>
        <v>318079</v>
      </c>
      <c r="F88" s="32">
        <f>F89+F90+F91+F92+F93+F94+F95+F96+F97+F98+F100+F99</f>
        <v>315828</v>
      </c>
      <c r="G88" s="43">
        <f t="shared" si="1"/>
        <v>99.29231417352294</v>
      </c>
    </row>
    <row r="89" spans="1:7" ht="92.25" customHeight="1">
      <c r="A89" s="36" t="s">
        <v>78</v>
      </c>
      <c r="B89" s="36" t="s">
        <v>34</v>
      </c>
      <c r="C89" s="47" t="s">
        <v>48</v>
      </c>
      <c r="D89" s="30">
        <v>476</v>
      </c>
      <c r="E89" s="30">
        <v>476</v>
      </c>
      <c r="F89" s="30">
        <v>609</v>
      </c>
      <c r="G89" s="42">
        <f t="shared" si="1"/>
        <v>127.94117647058823</v>
      </c>
    </row>
    <row r="90" spans="1:7" s="49" customFormat="1" ht="51.75" customHeight="1">
      <c r="A90" s="36" t="s">
        <v>78</v>
      </c>
      <c r="B90" s="36" t="s">
        <v>44</v>
      </c>
      <c r="C90" s="47" t="s">
        <v>57</v>
      </c>
      <c r="D90" s="30">
        <v>151</v>
      </c>
      <c r="E90" s="30">
        <v>151</v>
      </c>
      <c r="F90" s="30">
        <v>150</v>
      </c>
      <c r="G90" s="42">
        <f t="shared" si="1"/>
        <v>99.33774834437085</v>
      </c>
    </row>
    <row r="91" spans="1:7" ht="41.25" customHeight="1">
      <c r="A91" s="36" t="s">
        <v>78</v>
      </c>
      <c r="B91" s="36" t="s">
        <v>36</v>
      </c>
      <c r="C91" s="47" t="s">
        <v>51</v>
      </c>
      <c r="D91" s="30">
        <v>10849</v>
      </c>
      <c r="E91" s="30">
        <v>10849</v>
      </c>
      <c r="F91" s="30">
        <v>10830</v>
      </c>
      <c r="G91" s="42">
        <f t="shared" si="1"/>
        <v>99.82486865148861</v>
      </c>
    </row>
    <row r="92" spans="1:7" ht="72.75" customHeight="1">
      <c r="A92" s="36" t="s">
        <v>78</v>
      </c>
      <c r="B92" s="36" t="s">
        <v>137</v>
      </c>
      <c r="C92" s="47" t="s">
        <v>131</v>
      </c>
      <c r="D92" s="30">
        <v>6867</v>
      </c>
      <c r="E92" s="30">
        <v>6867</v>
      </c>
      <c r="F92" s="30">
        <v>5479</v>
      </c>
      <c r="G92" s="42">
        <f t="shared" si="1"/>
        <v>79.78738896170088</v>
      </c>
    </row>
    <row r="93" spans="1:7" ht="102.75" customHeight="1">
      <c r="A93" s="36" t="s">
        <v>78</v>
      </c>
      <c r="B93" s="36" t="s">
        <v>138</v>
      </c>
      <c r="C93" s="47" t="s">
        <v>133</v>
      </c>
      <c r="D93" s="30">
        <v>235</v>
      </c>
      <c r="E93" s="30">
        <v>235</v>
      </c>
      <c r="F93" s="30">
        <v>219</v>
      </c>
      <c r="G93" s="42">
        <f t="shared" si="1"/>
        <v>93.19148936170212</v>
      </c>
    </row>
    <row r="94" spans="1:7" ht="121.5" customHeight="1">
      <c r="A94" s="36" t="s">
        <v>78</v>
      </c>
      <c r="B94" s="36" t="s">
        <v>140</v>
      </c>
      <c r="C94" s="47" t="s">
        <v>135</v>
      </c>
      <c r="D94" s="30">
        <v>4</v>
      </c>
      <c r="E94" s="30">
        <v>4</v>
      </c>
      <c r="F94" s="30"/>
      <c r="G94" s="42"/>
    </row>
    <row r="95" spans="1:7" ht="103.5" customHeight="1">
      <c r="A95" s="36" t="s">
        <v>78</v>
      </c>
      <c r="B95" s="36" t="s">
        <v>187</v>
      </c>
      <c r="C95" s="47" t="s">
        <v>188</v>
      </c>
      <c r="D95" s="30">
        <v>11</v>
      </c>
      <c r="E95" s="30">
        <v>11</v>
      </c>
      <c r="F95" s="30">
        <v>11</v>
      </c>
      <c r="G95" s="42">
        <f t="shared" si="1"/>
        <v>100</v>
      </c>
    </row>
    <row r="96" spans="1:7" ht="89.25" customHeight="1">
      <c r="A96" s="36" t="s">
        <v>78</v>
      </c>
      <c r="B96" s="36" t="s">
        <v>37</v>
      </c>
      <c r="C96" s="47" t="s">
        <v>50</v>
      </c>
      <c r="D96" s="30">
        <v>295950</v>
      </c>
      <c r="E96" s="30">
        <v>295950</v>
      </c>
      <c r="F96" s="30">
        <v>295950</v>
      </c>
      <c r="G96" s="42">
        <f t="shared" si="1"/>
        <v>100</v>
      </c>
    </row>
    <row r="97" spans="1:7" ht="155.25" customHeight="1">
      <c r="A97" s="36" t="s">
        <v>78</v>
      </c>
      <c r="B97" s="36" t="s">
        <v>139</v>
      </c>
      <c r="C97" s="47" t="s">
        <v>136</v>
      </c>
      <c r="D97" s="30">
        <v>40</v>
      </c>
      <c r="E97" s="30">
        <v>40</v>
      </c>
      <c r="F97" s="30"/>
      <c r="G97" s="42"/>
    </row>
    <row r="98" spans="1:7" ht="123" customHeight="1">
      <c r="A98" s="36" t="s">
        <v>78</v>
      </c>
      <c r="B98" s="36" t="s">
        <v>33</v>
      </c>
      <c r="C98" s="47" t="s">
        <v>53</v>
      </c>
      <c r="D98" s="30">
        <v>2919</v>
      </c>
      <c r="E98" s="30">
        <v>2919</v>
      </c>
      <c r="F98" s="30">
        <v>2720</v>
      </c>
      <c r="G98" s="42">
        <f t="shared" si="1"/>
        <v>93.18259677971909</v>
      </c>
    </row>
    <row r="99" spans="1:7" ht="42.75" customHeight="1">
      <c r="A99" s="36" t="s">
        <v>78</v>
      </c>
      <c r="B99" s="36" t="s">
        <v>177</v>
      </c>
      <c r="C99" s="47" t="s">
        <v>178</v>
      </c>
      <c r="D99" s="30">
        <v>577</v>
      </c>
      <c r="E99" s="30">
        <v>577</v>
      </c>
      <c r="F99" s="30">
        <v>577</v>
      </c>
      <c r="G99" s="42">
        <f t="shared" si="1"/>
        <v>100</v>
      </c>
    </row>
    <row r="100" spans="1:7" ht="90" customHeight="1">
      <c r="A100" s="36" t="s">
        <v>78</v>
      </c>
      <c r="B100" s="36" t="s">
        <v>179</v>
      </c>
      <c r="C100" s="47" t="s">
        <v>28</v>
      </c>
      <c r="D100" s="30"/>
      <c r="E100" s="30"/>
      <c r="F100" s="30">
        <v>-717</v>
      </c>
      <c r="G100" s="42"/>
    </row>
    <row r="101" spans="1:7" ht="39.75" customHeight="1">
      <c r="A101" s="34" t="s">
        <v>143</v>
      </c>
      <c r="B101" s="36"/>
      <c r="C101" s="48" t="s">
        <v>142</v>
      </c>
      <c r="D101" s="32">
        <f>D102</f>
        <v>131</v>
      </c>
      <c r="E101" s="32">
        <f>E102</f>
        <v>131</v>
      </c>
      <c r="F101" s="32">
        <f>F102</f>
        <v>131</v>
      </c>
      <c r="G101" s="43">
        <f t="shared" si="1"/>
        <v>100</v>
      </c>
    </row>
    <row r="102" spans="1:7" ht="108" customHeight="1">
      <c r="A102" s="36" t="s">
        <v>143</v>
      </c>
      <c r="B102" s="36" t="s">
        <v>147</v>
      </c>
      <c r="C102" s="47" t="s">
        <v>129</v>
      </c>
      <c r="D102" s="30">
        <v>131</v>
      </c>
      <c r="E102" s="30">
        <v>131</v>
      </c>
      <c r="F102" s="30">
        <v>131</v>
      </c>
      <c r="G102" s="42">
        <f t="shared" si="1"/>
        <v>100</v>
      </c>
    </row>
    <row r="103" spans="1:7" ht="93" customHeight="1">
      <c r="A103" s="34" t="s">
        <v>144</v>
      </c>
      <c r="B103" s="36"/>
      <c r="C103" s="48" t="s">
        <v>145</v>
      </c>
      <c r="D103" s="32">
        <f>D104</f>
        <v>21</v>
      </c>
      <c r="E103" s="32">
        <f>E104</f>
        <v>21</v>
      </c>
      <c r="F103" s="32">
        <f>F104</f>
        <v>23</v>
      </c>
      <c r="G103" s="43">
        <f t="shared" si="1"/>
        <v>109.52380952380953</v>
      </c>
    </row>
    <row r="104" spans="1:7" ht="80.25" customHeight="1">
      <c r="A104" s="36" t="s">
        <v>144</v>
      </c>
      <c r="B104" s="36" t="s">
        <v>10</v>
      </c>
      <c r="C104" s="47" t="s">
        <v>130</v>
      </c>
      <c r="D104" s="30">
        <v>21</v>
      </c>
      <c r="E104" s="30">
        <v>21</v>
      </c>
      <c r="F104" s="30">
        <v>23</v>
      </c>
      <c r="G104" s="42">
        <f t="shared" si="1"/>
        <v>109.52380952380953</v>
      </c>
    </row>
    <row r="105" spans="1:7" ht="91.5" customHeight="1">
      <c r="A105" s="34" t="s">
        <v>80</v>
      </c>
      <c r="B105" s="37"/>
      <c r="C105" s="48" t="s">
        <v>81</v>
      </c>
      <c r="D105" s="32">
        <f>D106</f>
        <v>52</v>
      </c>
      <c r="E105" s="32">
        <f>E106</f>
        <v>52</v>
      </c>
      <c r="F105" s="32">
        <f>F106</f>
        <v>52</v>
      </c>
      <c r="G105" s="43">
        <f t="shared" si="1"/>
        <v>100</v>
      </c>
    </row>
    <row r="106" spans="1:7" ht="89.25" customHeight="1">
      <c r="A106" s="36" t="s">
        <v>80</v>
      </c>
      <c r="B106" s="36" t="s">
        <v>34</v>
      </c>
      <c r="C106" s="47" t="s">
        <v>48</v>
      </c>
      <c r="D106" s="30">
        <v>52</v>
      </c>
      <c r="E106" s="30">
        <v>52</v>
      </c>
      <c r="F106" s="30">
        <v>52</v>
      </c>
      <c r="G106" s="42">
        <f t="shared" si="1"/>
        <v>100</v>
      </c>
    </row>
    <row r="107" spans="1:7" ht="44.25" customHeight="1">
      <c r="A107" s="34" t="s">
        <v>141</v>
      </c>
      <c r="B107" s="36"/>
      <c r="C107" s="48" t="s">
        <v>146</v>
      </c>
      <c r="D107" s="32">
        <f>D108+D109+D110+D111+D112+D113+D114+D115+D116+D117+D118+D119+D120+D121+D122+D123+D124+D125+D126+D127+D128+D129+D130</f>
        <v>693849</v>
      </c>
      <c r="E107" s="32">
        <f>E108+E109+E110+E111+E112+E113+E114+E115+E116+E117+E118+E119+E120+E121+E122+E123+E124+E125+E126+E127+E128+E129+E130</f>
        <v>693849</v>
      </c>
      <c r="F107" s="32">
        <f>F108+F109+F110+F111+F112+F113+F114+F117+F119+F121+F122+F123+F124+F126+F127+F128+F129+F115+F116+F118+F120+F125+F130</f>
        <v>730536</v>
      </c>
      <c r="G107" s="43">
        <f t="shared" si="1"/>
        <v>105.2874616811439</v>
      </c>
    </row>
    <row r="108" spans="1:7" ht="107.25" customHeight="1">
      <c r="A108" s="36" t="s">
        <v>141</v>
      </c>
      <c r="B108" s="36" t="s">
        <v>0</v>
      </c>
      <c r="C108" s="47" t="s">
        <v>114</v>
      </c>
      <c r="D108" s="30">
        <v>78</v>
      </c>
      <c r="E108" s="30">
        <v>78</v>
      </c>
      <c r="F108" s="30">
        <v>78</v>
      </c>
      <c r="G108" s="42">
        <f t="shared" si="1"/>
        <v>100</v>
      </c>
    </row>
    <row r="109" spans="1:7" ht="184.5" customHeight="1">
      <c r="A109" s="36" t="s">
        <v>141</v>
      </c>
      <c r="B109" s="36" t="s">
        <v>1</v>
      </c>
      <c r="C109" s="47" t="s">
        <v>115</v>
      </c>
      <c r="D109" s="30">
        <v>669897</v>
      </c>
      <c r="E109" s="30">
        <v>669897</v>
      </c>
      <c r="F109" s="30">
        <v>705906</v>
      </c>
      <c r="G109" s="42">
        <f t="shared" si="1"/>
        <v>105.37530396463934</v>
      </c>
    </row>
    <row r="110" spans="1:7" ht="174" customHeight="1">
      <c r="A110" s="36" t="s">
        <v>141</v>
      </c>
      <c r="B110" s="36" t="s">
        <v>2</v>
      </c>
      <c r="C110" s="47" t="s">
        <v>116</v>
      </c>
      <c r="D110" s="30">
        <v>436</v>
      </c>
      <c r="E110" s="30">
        <v>436</v>
      </c>
      <c r="F110" s="30">
        <v>436</v>
      </c>
      <c r="G110" s="42">
        <f t="shared" si="1"/>
        <v>100</v>
      </c>
    </row>
    <row r="111" spans="1:7" ht="94.5" customHeight="1">
      <c r="A111" s="36" t="s">
        <v>141</v>
      </c>
      <c r="B111" s="36" t="s">
        <v>3</v>
      </c>
      <c r="C111" s="47" t="s">
        <v>117</v>
      </c>
      <c r="D111" s="30">
        <v>8582</v>
      </c>
      <c r="E111" s="30">
        <v>8582</v>
      </c>
      <c r="F111" s="30">
        <v>8759</v>
      </c>
      <c r="G111" s="42">
        <f t="shared" si="1"/>
        <v>102.06245630389186</v>
      </c>
    </row>
    <row r="112" spans="1:7" ht="174" customHeight="1">
      <c r="A112" s="36" t="s">
        <v>141</v>
      </c>
      <c r="B112" s="36" t="s">
        <v>4</v>
      </c>
      <c r="C112" s="47" t="s">
        <v>118</v>
      </c>
      <c r="D112" s="30">
        <v>7</v>
      </c>
      <c r="E112" s="30">
        <v>7</v>
      </c>
      <c r="F112" s="30">
        <v>9</v>
      </c>
      <c r="G112" s="42">
        <f t="shared" si="1"/>
        <v>128.57142857142858</v>
      </c>
    </row>
    <row r="113" spans="1:7" s="46" customFormat="1" ht="74.25" customHeight="1">
      <c r="A113" s="36" t="s">
        <v>141</v>
      </c>
      <c r="B113" s="36" t="s">
        <v>163</v>
      </c>
      <c r="C113" s="47" t="s">
        <v>119</v>
      </c>
      <c r="D113" s="30">
        <v>4567</v>
      </c>
      <c r="E113" s="30">
        <v>4567</v>
      </c>
      <c r="F113" s="30">
        <v>4628</v>
      </c>
      <c r="G113" s="42">
        <f t="shared" si="1"/>
        <v>101.33566892927523</v>
      </c>
    </row>
    <row r="114" spans="1:7" s="46" customFormat="1" ht="90.75" customHeight="1">
      <c r="A114" s="36" t="s">
        <v>141</v>
      </c>
      <c r="B114" s="36" t="s">
        <v>165</v>
      </c>
      <c r="C114" s="47" t="s">
        <v>164</v>
      </c>
      <c r="D114" s="30">
        <v>2805</v>
      </c>
      <c r="E114" s="30">
        <v>2805</v>
      </c>
      <c r="F114" s="30">
        <v>2962</v>
      </c>
      <c r="G114" s="42">
        <f t="shared" si="1"/>
        <v>105.59714795008912</v>
      </c>
    </row>
    <row r="115" spans="1:7" s="46" customFormat="1" ht="91.5" customHeight="1">
      <c r="A115" s="36" t="s">
        <v>141</v>
      </c>
      <c r="B115" s="36" t="s">
        <v>166</v>
      </c>
      <c r="C115" s="47" t="s">
        <v>196</v>
      </c>
      <c r="D115" s="30">
        <v>735</v>
      </c>
      <c r="E115" s="30">
        <v>735</v>
      </c>
      <c r="F115" s="30">
        <v>682</v>
      </c>
      <c r="G115" s="42">
        <f t="shared" si="1"/>
        <v>92.78911564625851</v>
      </c>
    </row>
    <row r="116" spans="1:7" s="46" customFormat="1" ht="103.5" customHeight="1">
      <c r="A116" s="36" t="s">
        <v>141</v>
      </c>
      <c r="B116" s="36" t="s">
        <v>167</v>
      </c>
      <c r="C116" s="47" t="s">
        <v>197</v>
      </c>
      <c r="D116" s="30">
        <v>-26</v>
      </c>
      <c r="E116" s="30">
        <v>-26</v>
      </c>
      <c r="F116" s="30">
        <v>-47</v>
      </c>
      <c r="G116" s="42">
        <f t="shared" si="1"/>
        <v>180.76923076923077</v>
      </c>
    </row>
    <row r="117" spans="1:7" ht="43.5" customHeight="1">
      <c r="A117" s="36" t="s">
        <v>141</v>
      </c>
      <c r="B117" s="36" t="s">
        <v>168</v>
      </c>
      <c r="C117" s="47" t="s">
        <v>120</v>
      </c>
      <c r="D117" s="30">
        <v>3571</v>
      </c>
      <c r="E117" s="30">
        <v>3571</v>
      </c>
      <c r="F117" s="30">
        <v>3758</v>
      </c>
      <c r="G117" s="42">
        <f t="shared" si="1"/>
        <v>105.23662839540744</v>
      </c>
    </row>
    <row r="118" spans="1:7" ht="72.75" customHeight="1">
      <c r="A118" s="36" t="s">
        <v>141</v>
      </c>
      <c r="B118" s="36" t="s">
        <v>169</v>
      </c>
      <c r="C118" s="47" t="s">
        <v>170</v>
      </c>
      <c r="D118" s="30">
        <v>1113</v>
      </c>
      <c r="E118" s="30">
        <v>1113</v>
      </c>
      <c r="F118" s="30">
        <v>1166</v>
      </c>
      <c r="G118" s="42">
        <f t="shared" si="1"/>
        <v>104.76190476190477</v>
      </c>
    </row>
    <row r="119" spans="1:7" ht="52.5" customHeight="1">
      <c r="A119" s="36" t="s">
        <v>141</v>
      </c>
      <c r="B119" s="36" t="s">
        <v>171</v>
      </c>
      <c r="C119" s="47" t="s">
        <v>121</v>
      </c>
      <c r="D119" s="30">
        <v>455</v>
      </c>
      <c r="E119" s="30">
        <v>455</v>
      </c>
      <c r="F119" s="30">
        <v>455</v>
      </c>
      <c r="G119" s="42">
        <f t="shared" si="1"/>
        <v>100</v>
      </c>
    </row>
    <row r="120" spans="1:7" ht="63.75" customHeight="1">
      <c r="A120" s="36" t="s">
        <v>141</v>
      </c>
      <c r="B120" s="36" t="s">
        <v>172</v>
      </c>
      <c r="C120" s="47" t="s">
        <v>173</v>
      </c>
      <c r="D120" s="30">
        <v>302</v>
      </c>
      <c r="E120" s="30">
        <v>302</v>
      </c>
      <c r="F120" s="30">
        <v>302</v>
      </c>
      <c r="G120" s="42">
        <f t="shared" si="1"/>
        <v>100</v>
      </c>
    </row>
    <row r="121" spans="1:7" ht="151.5" customHeight="1">
      <c r="A121" s="36" t="s">
        <v>141</v>
      </c>
      <c r="B121" s="36" t="s">
        <v>5</v>
      </c>
      <c r="C121" s="47" t="s">
        <v>122</v>
      </c>
      <c r="D121" s="30">
        <v>6</v>
      </c>
      <c r="E121" s="30">
        <v>6</v>
      </c>
      <c r="F121" s="30">
        <v>6</v>
      </c>
      <c r="G121" s="42">
        <f t="shared" si="1"/>
        <v>100</v>
      </c>
    </row>
    <row r="122" spans="1:7" ht="95.25" customHeight="1">
      <c r="A122" s="36" t="s">
        <v>141</v>
      </c>
      <c r="B122" s="36" t="s">
        <v>6</v>
      </c>
      <c r="C122" s="47" t="s">
        <v>21</v>
      </c>
      <c r="D122" s="30">
        <v>736</v>
      </c>
      <c r="E122" s="30">
        <v>736</v>
      </c>
      <c r="F122" s="30">
        <v>743</v>
      </c>
      <c r="G122" s="42">
        <f t="shared" si="1"/>
        <v>100.95108695652173</v>
      </c>
    </row>
    <row r="123" spans="1:7" ht="90" customHeight="1">
      <c r="A123" s="36" t="s">
        <v>141</v>
      </c>
      <c r="B123" s="36" t="s">
        <v>7</v>
      </c>
      <c r="C123" s="47" t="s">
        <v>123</v>
      </c>
      <c r="D123" s="30">
        <v>-26</v>
      </c>
      <c r="E123" s="30">
        <v>-26</v>
      </c>
      <c r="F123" s="30">
        <v>-20</v>
      </c>
      <c r="G123" s="42">
        <f t="shared" si="1"/>
        <v>76.92307692307693</v>
      </c>
    </row>
    <row r="124" spans="1:7" ht="36.75" customHeight="1">
      <c r="A124" s="36" t="s">
        <v>141</v>
      </c>
      <c r="B124" s="36" t="s">
        <v>8</v>
      </c>
      <c r="C124" s="47" t="s">
        <v>124</v>
      </c>
      <c r="D124" s="30">
        <v>440</v>
      </c>
      <c r="E124" s="30">
        <v>440</v>
      </c>
      <c r="F124" s="30">
        <v>451</v>
      </c>
      <c r="G124" s="42">
        <f t="shared" si="1"/>
        <v>102.49999999999999</v>
      </c>
    </row>
    <row r="125" spans="1:7" ht="51" customHeight="1">
      <c r="A125" s="36" t="s">
        <v>141</v>
      </c>
      <c r="B125" s="36" t="s">
        <v>174</v>
      </c>
      <c r="C125" s="47" t="s">
        <v>175</v>
      </c>
      <c r="D125" s="30">
        <v>11</v>
      </c>
      <c r="E125" s="30">
        <v>11</v>
      </c>
      <c r="F125" s="30">
        <v>11</v>
      </c>
      <c r="G125" s="42">
        <f t="shared" si="1"/>
        <v>100</v>
      </c>
    </row>
    <row r="126" spans="1:7" ht="78.75" customHeight="1">
      <c r="A126" s="36" t="s">
        <v>141</v>
      </c>
      <c r="B126" s="36" t="s">
        <v>9</v>
      </c>
      <c r="C126" s="47" t="s">
        <v>125</v>
      </c>
      <c r="D126" s="30">
        <v>14</v>
      </c>
      <c r="E126" s="30">
        <v>14</v>
      </c>
      <c r="F126" s="30">
        <v>14</v>
      </c>
      <c r="G126" s="42">
        <f t="shared" si="1"/>
        <v>100</v>
      </c>
    </row>
    <row r="127" spans="1:7" ht="220.5" customHeight="1">
      <c r="A127" s="36" t="s">
        <v>141</v>
      </c>
      <c r="B127" s="36" t="s">
        <v>11</v>
      </c>
      <c r="C127" s="47" t="s">
        <v>176</v>
      </c>
      <c r="D127" s="30">
        <v>207</v>
      </c>
      <c r="E127" s="30">
        <v>207</v>
      </c>
      <c r="F127" s="30">
        <v>297</v>
      </c>
      <c r="G127" s="42">
        <f t="shared" si="1"/>
        <v>143.47826086956522</v>
      </c>
    </row>
    <row r="128" spans="1:7" ht="107.25" customHeight="1">
      <c r="A128" s="36" t="s">
        <v>141</v>
      </c>
      <c r="B128" s="36" t="s">
        <v>12</v>
      </c>
      <c r="C128" s="47" t="s">
        <v>126</v>
      </c>
      <c r="D128" s="30">
        <v>1</v>
      </c>
      <c r="E128" s="30">
        <v>1</v>
      </c>
      <c r="F128" s="30">
        <v>2</v>
      </c>
      <c r="G128" s="42">
        <f t="shared" si="1"/>
        <v>200</v>
      </c>
    </row>
    <row r="129" spans="1:7" ht="122.25" customHeight="1">
      <c r="A129" s="36" t="s">
        <v>141</v>
      </c>
      <c r="B129" s="36" t="s">
        <v>13</v>
      </c>
      <c r="C129" s="47" t="s">
        <v>127</v>
      </c>
      <c r="D129" s="30">
        <v>-67</v>
      </c>
      <c r="E129" s="30">
        <v>-67</v>
      </c>
      <c r="F129" s="30">
        <v>-67</v>
      </c>
      <c r="G129" s="42">
        <f t="shared" si="1"/>
        <v>100</v>
      </c>
    </row>
    <row r="130" spans="1:7" s="49" customFormat="1" ht="72" customHeight="1">
      <c r="A130" s="36" t="s">
        <v>141</v>
      </c>
      <c r="B130" s="36" t="s">
        <v>10</v>
      </c>
      <c r="C130" s="47" t="s">
        <v>130</v>
      </c>
      <c r="D130" s="30">
        <v>5</v>
      </c>
      <c r="E130" s="30">
        <v>5</v>
      </c>
      <c r="F130" s="30">
        <v>5</v>
      </c>
      <c r="G130" s="42">
        <f t="shared" si="1"/>
        <v>100</v>
      </c>
    </row>
    <row r="131" spans="1:7" ht="58.5" customHeight="1">
      <c r="A131" s="34" t="s">
        <v>14</v>
      </c>
      <c r="B131" s="37"/>
      <c r="C131" s="48" t="s">
        <v>15</v>
      </c>
      <c r="D131" s="32">
        <f>D132+D133+D134</f>
        <v>3274</v>
      </c>
      <c r="E131" s="32">
        <f>E132+E133+E134</f>
        <v>3274</v>
      </c>
      <c r="F131" s="32">
        <f>F132+F133+F134</f>
        <v>3418</v>
      </c>
      <c r="G131" s="43">
        <f t="shared" si="1"/>
        <v>104.39828955406232</v>
      </c>
    </row>
    <row r="132" spans="1:7" ht="137.25" customHeight="1">
      <c r="A132" s="36" t="s">
        <v>14</v>
      </c>
      <c r="B132" s="36" t="s">
        <v>16</v>
      </c>
      <c r="C132" s="47" t="s">
        <v>201</v>
      </c>
      <c r="D132" s="30">
        <v>1605</v>
      </c>
      <c r="E132" s="30">
        <v>1605</v>
      </c>
      <c r="F132" s="30">
        <v>1678</v>
      </c>
      <c r="G132" s="42">
        <f t="shared" si="1"/>
        <v>104.54828660436138</v>
      </c>
    </row>
    <row r="133" spans="1:7" ht="60" customHeight="1">
      <c r="A133" s="36" t="s">
        <v>14</v>
      </c>
      <c r="B133" s="36" t="s">
        <v>17</v>
      </c>
      <c r="C133" s="47" t="s">
        <v>128</v>
      </c>
      <c r="D133" s="30">
        <v>1530</v>
      </c>
      <c r="E133" s="30">
        <v>1530</v>
      </c>
      <c r="F133" s="30">
        <v>1589</v>
      </c>
      <c r="G133" s="42">
        <f t="shared" si="1"/>
        <v>103.8562091503268</v>
      </c>
    </row>
    <row r="134" spans="1:7" s="49" customFormat="1" ht="78.75" customHeight="1">
      <c r="A134" s="36" t="s">
        <v>14</v>
      </c>
      <c r="B134" s="36" t="s">
        <v>10</v>
      </c>
      <c r="C134" s="47" t="s">
        <v>130</v>
      </c>
      <c r="D134" s="30">
        <v>139</v>
      </c>
      <c r="E134" s="30">
        <v>139</v>
      </c>
      <c r="F134" s="30">
        <v>151</v>
      </c>
      <c r="G134" s="42">
        <f t="shared" si="1"/>
        <v>108.63309352517985</v>
      </c>
    </row>
    <row r="135" spans="1:7" s="49" customFormat="1" ht="57.75" customHeight="1">
      <c r="A135" s="34" t="s">
        <v>18</v>
      </c>
      <c r="B135" s="36"/>
      <c r="C135" s="48" t="s">
        <v>19</v>
      </c>
      <c r="D135" s="32">
        <f>D136</f>
        <v>1810</v>
      </c>
      <c r="E135" s="32">
        <f>E136</f>
        <v>1810</v>
      </c>
      <c r="F135" s="32">
        <f>F136</f>
        <v>1831</v>
      </c>
      <c r="G135" s="43">
        <f t="shared" si="1"/>
        <v>101.16022099447515</v>
      </c>
    </row>
    <row r="136" spans="1:7" s="49" customFormat="1" ht="75.75" customHeight="1">
      <c r="A136" s="36" t="s">
        <v>18</v>
      </c>
      <c r="B136" s="36" t="s">
        <v>10</v>
      </c>
      <c r="C136" s="47" t="s">
        <v>130</v>
      </c>
      <c r="D136" s="30">
        <v>1810</v>
      </c>
      <c r="E136" s="30">
        <v>1810</v>
      </c>
      <c r="F136" s="30">
        <v>1831</v>
      </c>
      <c r="G136" s="42">
        <f t="shared" si="1"/>
        <v>101.16022099447515</v>
      </c>
    </row>
    <row r="137" spans="1:7" ht="92.25" customHeight="1">
      <c r="A137" s="34" t="s">
        <v>82</v>
      </c>
      <c r="B137" s="37"/>
      <c r="C137" s="48" t="s">
        <v>83</v>
      </c>
      <c r="D137" s="32">
        <f>D138+D140+D141+D142+D139+D143+D144</f>
        <v>144101</v>
      </c>
      <c r="E137" s="32">
        <f>E138+E140+E141+E142+E139+E143+E144</f>
        <v>144101</v>
      </c>
      <c r="F137" s="32">
        <f>F138+F140+F141+F142+F139+F143+F144</f>
        <v>134572</v>
      </c>
      <c r="G137" s="43">
        <f t="shared" si="1"/>
        <v>93.38727697934088</v>
      </c>
    </row>
    <row r="138" spans="1:7" ht="94.5" customHeight="1">
      <c r="A138" s="36" t="s">
        <v>82</v>
      </c>
      <c r="B138" s="36" t="s">
        <v>34</v>
      </c>
      <c r="C138" s="47" t="s">
        <v>48</v>
      </c>
      <c r="D138" s="30">
        <v>78</v>
      </c>
      <c r="E138" s="30">
        <v>78</v>
      </c>
      <c r="F138" s="30">
        <v>78</v>
      </c>
      <c r="G138" s="42">
        <f t="shared" si="1"/>
        <v>100</v>
      </c>
    </row>
    <row r="139" spans="1:7" ht="82.5" customHeight="1">
      <c r="A139" s="36" t="s">
        <v>82</v>
      </c>
      <c r="B139" s="36" t="s">
        <v>10</v>
      </c>
      <c r="C139" s="47" t="s">
        <v>130</v>
      </c>
      <c r="D139" s="30">
        <v>4</v>
      </c>
      <c r="E139" s="30">
        <v>4</v>
      </c>
      <c r="F139" s="30">
        <v>4</v>
      </c>
      <c r="G139" s="42">
        <f t="shared" si="1"/>
        <v>100</v>
      </c>
    </row>
    <row r="140" spans="1:7" ht="44.25" customHeight="1">
      <c r="A140" s="36" t="s">
        <v>82</v>
      </c>
      <c r="B140" s="36" t="s">
        <v>36</v>
      </c>
      <c r="C140" s="47" t="s">
        <v>51</v>
      </c>
      <c r="D140" s="30">
        <v>32780</v>
      </c>
      <c r="E140" s="30">
        <v>32780</v>
      </c>
      <c r="F140" s="30">
        <v>27062</v>
      </c>
      <c r="G140" s="42">
        <f t="shared" si="1"/>
        <v>82.55643685173887</v>
      </c>
    </row>
    <row r="141" spans="1:7" ht="87.75" customHeight="1">
      <c r="A141" s="36" t="s">
        <v>82</v>
      </c>
      <c r="B141" s="36" t="s">
        <v>20</v>
      </c>
      <c r="C141" s="47" t="s">
        <v>132</v>
      </c>
      <c r="D141" s="30">
        <v>950</v>
      </c>
      <c r="E141" s="30">
        <v>950</v>
      </c>
      <c r="F141" s="30"/>
      <c r="G141" s="42"/>
    </row>
    <row r="142" spans="1:7" ht="88.5" customHeight="1">
      <c r="A142" s="36" t="s">
        <v>82</v>
      </c>
      <c r="B142" s="36" t="s">
        <v>37</v>
      </c>
      <c r="C142" s="47" t="s">
        <v>50</v>
      </c>
      <c r="D142" s="30">
        <v>103549</v>
      </c>
      <c r="E142" s="30">
        <v>103549</v>
      </c>
      <c r="F142" s="30">
        <v>102362</v>
      </c>
      <c r="G142" s="42">
        <f t="shared" si="1"/>
        <v>98.85368279751616</v>
      </c>
    </row>
    <row r="143" spans="1:7" ht="39" customHeight="1">
      <c r="A143" s="36" t="s">
        <v>82</v>
      </c>
      <c r="B143" s="36" t="s">
        <v>177</v>
      </c>
      <c r="C143" s="47" t="s">
        <v>178</v>
      </c>
      <c r="D143" s="30">
        <v>6740</v>
      </c>
      <c r="E143" s="30">
        <v>6740</v>
      </c>
      <c r="F143" s="30">
        <v>6740</v>
      </c>
      <c r="G143" s="42">
        <f t="shared" si="1"/>
        <v>100</v>
      </c>
    </row>
    <row r="144" spans="1:7" ht="89.25" customHeight="1">
      <c r="A144" s="36" t="s">
        <v>82</v>
      </c>
      <c r="B144" s="36" t="s">
        <v>179</v>
      </c>
      <c r="C144" s="47" t="s">
        <v>28</v>
      </c>
      <c r="D144" s="30"/>
      <c r="E144" s="30"/>
      <c r="F144" s="30">
        <v>-1674</v>
      </c>
      <c r="G144" s="42"/>
    </row>
    <row r="145" spans="1:7" s="7" customFormat="1" ht="29.25" customHeight="1">
      <c r="A145" s="34" t="s">
        <v>84</v>
      </c>
      <c r="B145" s="37"/>
      <c r="C145" s="48" t="s">
        <v>85</v>
      </c>
      <c r="D145" s="32">
        <f>D146+D147+D148+D149+D151+D152+D150</f>
        <v>17305</v>
      </c>
      <c r="E145" s="32">
        <f>E146+E147+E148+E149+E151+E152+E150</f>
        <v>17305</v>
      </c>
      <c r="F145" s="32">
        <f>F146+F147+F148+F149+F151+F152+F150</f>
        <v>17036</v>
      </c>
      <c r="G145" s="43">
        <f aca="true" t="shared" si="2" ref="G145:G168">F145/E145*100</f>
        <v>98.44553597226235</v>
      </c>
    </row>
    <row r="146" spans="1:7" s="7" customFormat="1" ht="142.5" customHeight="1">
      <c r="A146" s="36" t="s">
        <v>84</v>
      </c>
      <c r="B146" s="36" t="s">
        <v>23</v>
      </c>
      <c r="C146" s="47" t="s">
        <v>203</v>
      </c>
      <c r="D146" s="30">
        <v>1710</v>
      </c>
      <c r="E146" s="30">
        <v>1710</v>
      </c>
      <c r="F146" s="30">
        <v>1712</v>
      </c>
      <c r="G146" s="42">
        <f t="shared" si="2"/>
        <v>100.11695906432749</v>
      </c>
    </row>
    <row r="147" spans="1:7" s="7" customFormat="1" ht="91.5" customHeight="1">
      <c r="A147" s="36" t="s">
        <v>84</v>
      </c>
      <c r="B147" s="36" t="s">
        <v>34</v>
      </c>
      <c r="C147" s="47" t="s">
        <v>48</v>
      </c>
      <c r="D147" s="30">
        <v>388</v>
      </c>
      <c r="E147" s="30">
        <v>388</v>
      </c>
      <c r="F147" s="30">
        <v>392</v>
      </c>
      <c r="G147" s="42">
        <f t="shared" si="2"/>
        <v>101.03092783505154</v>
      </c>
    </row>
    <row r="148" spans="1:7" s="7" customFormat="1" ht="75" customHeight="1">
      <c r="A148" s="36" t="s">
        <v>84</v>
      </c>
      <c r="B148" s="36" t="s">
        <v>10</v>
      </c>
      <c r="C148" s="47" t="s">
        <v>130</v>
      </c>
      <c r="D148" s="30">
        <v>75</v>
      </c>
      <c r="E148" s="30">
        <v>75</v>
      </c>
      <c r="F148" s="30">
        <v>77</v>
      </c>
      <c r="G148" s="42">
        <f t="shared" si="2"/>
        <v>102.66666666666666</v>
      </c>
    </row>
    <row r="149" spans="1:7" s="7" customFormat="1" ht="45" customHeight="1">
      <c r="A149" s="36" t="s">
        <v>84</v>
      </c>
      <c r="B149" s="36" t="s">
        <v>44</v>
      </c>
      <c r="C149" s="47" t="s">
        <v>57</v>
      </c>
      <c r="D149" s="30">
        <v>62</v>
      </c>
      <c r="E149" s="30">
        <v>62</v>
      </c>
      <c r="F149" s="30">
        <v>62</v>
      </c>
      <c r="G149" s="42">
        <f t="shared" si="2"/>
        <v>100</v>
      </c>
    </row>
    <row r="150" spans="1:7" s="7" customFormat="1" ht="45" customHeight="1">
      <c r="A150" s="36" t="s">
        <v>84</v>
      </c>
      <c r="B150" s="36" t="s">
        <v>36</v>
      </c>
      <c r="C150" s="47" t="s">
        <v>51</v>
      </c>
      <c r="D150" s="30">
        <v>6486</v>
      </c>
      <c r="E150" s="30">
        <v>6486</v>
      </c>
      <c r="F150" s="30">
        <v>6486</v>
      </c>
      <c r="G150" s="42">
        <f t="shared" si="2"/>
        <v>100</v>
      </c>
    </row>
    <row r="151" spans="1:7" ht="124.5" customHeight="1">
      <c r="A151" s="36" t="s">
        <v>84</v>
      </c>
      <c r="B151" s="36" t="s">
        <v>22</v>
      </c>
      <c r="C151" s="47" t="s">
        <v>134</v>
      </c>
      <c r="D151" s="30">
        <v>47</v>
      </c>
      <c r="E151" s="30">
        <v>47</v>
      </c>
      <c r="F151" s="30">
        <v>47</v>
      </c>
      <c r="G151" s="42">
        <f t="shared" si="2"/>
        <v>100</v>
      </c>
    </row>
    <row r="152" spans="1:7" s="7" customFormat="1" ht="87" customHeight="1">
      <c r="A152" s="36" t="s">
        <v>84</v>
      </c>
      <c r="B152" s="36" t="s">
        <v>37</v>
      </c>
      <c r="C152" s="47" t="s">
        <v>50</v>
      </c>
      <c r="D152" s="30">
        <v>8537</v>
      </c>
      <c r="E152" s="30">
        <v>8537</v>
      </c>
      <c r="F152" s="30">
        <v>8260</v>
      </c>
      <c r="G152" s="42">
        <f t="shared" si="2"/>
        <v>96.75530045683496</v>
      </c>
    </row>
    <row r="153" spans="1:7" s="7" customFormat="1" ht="51" customHeight="1">
      <c r="A153" s="34" t="s">
        <v>86</v>
      </c>
      <c r="B153" s="37"/>
      <c r="C153" s="48" t="s">
        <v>87</v>
      </c>
      <c r="D153" s="32">
        <f>D154</f>
        <v>3</v>
      </c>
      <c r="E153" s="32">
        <f>E154</f>
        <v>3</v>
      </c>
      <c r="F153" s="32">
        <f>F154</f>
        <v>3</v>
      </c>
      <c r="G153" s="43">
        <f t="shared" si="2"/>
        <v>100</v>
      </c>
    </row>
    <row r="154" spans="1:7" s="7" customFormat="1" ht="90.75" customHeight="1">
      <c r="A154" s="36" t="s">
        <v>86</v>
      </c>
      <c r="B154" s="36" t="s">
        <v>34</v>
      </c>
      <c r="C154" s="47" t="s">
        <v>48</v>
      </c>
      <c r="D154" s="30">
        <v>3</v>
      </c>
      <c r="E154" s="30">
        <v>3</v>
      </c>
      <c r="F154" s="30">
        <v>3</v>
      </c>
      <c r="G154" s="42">
        <f t="shared" si="2"/>
        <v>100</v>
      </c>
    </row>
    <row r="155" spans="1:7" s="7" customFormat="1" ht="67.5" customHeight="1">
      <c r="A155" s="34" t="s">
        <v>88</v>
      </c>
      <c r="B155" s="37"/>
      <c r="C155" s="48" t="s">
        <v>89</v>
      </c>
      <c r="D155" s="32">
        <f>D156</f>
        <v>46</v>
      </c>
      <c r="E155" s="32">
        <f>E156</f>
        <v>46</v>
      </c>
      <c r="F155" s="32">
        <f>F156</f>
        <v>46</v>
      </c>
      <c r="G155" s="43">
        <f t="shared" si="2"/>
        <v>100</v>
      </c>
    </row>
    <row r="156" spans="1:7" s="7" customFormat="1" ht="88.5" customHeight="1">
      <c r="A156" s="36" t="s">
        <v>88</v>
      </c>
      <c r="B156" s="36" t="s">
        <v>34</v>
      </c>
      <c r="C156" s="47" t="s">
        <v>48</v>
      </c>
      <c r="D156" s="30">
        <v>46</v>
      </c>
      <c r="E156" s="30">
        <v>46</v>
      </c>
      <c r="F156" s="30">
        <v>46</v>
      </c>
      <c r="G156" s="42">
        <f t="shared" si="2"/>
        <v>100</v>
      </c>
    </row>
    <row r="157" spans="1:7" s="7" customFormat="1" ht="74.25" customHeight="1">
      <c r="A157" s="34" t="s">
        <v>24</v>
      </c>
      <c r="B157" s="36"/>
      <c r="C157" s="48" t="s">
        <v>25</v>
      </c>
      <c r="D157" s="32">
        <f>D158</f>
        <v>1</v>
      </c>
      <c r="E157" s="32">
        <f>E158</f>
        <v>1</v>
      </c>
      <c r="F157" s="32">
        <f>F158</f>
        <v>1</v>
      </c>
      <c r="G157" s="43">
        <f t="shared" si="2"/>
        <v>100</v>
      </c>
    </row>
    <row r="158" spans="1:7" s="7" customFormat="1" ht="60" customHeight="1">
      <c r="A158" s="36" t="s">
        <v>24</v>
      </c>
      <c r="B158" s="36" t="s">
        <v>157</v>
      </c>
      <c r="C158" s="47" t="s">
        <v>158</v>
      </c>
      <c r="D158" s="30">
        <v>1</v>
      </c>
      <c r="E158" s="30">
        <v>1</v>
      </c>
      <c r="F158" s="30">
        <v>1</v>
      </c>
      <c r="G158" s="42">
        <f t="shared" si="2"/>
        <v>100</v>
      </c>
    </row>
    <row r="159" spans="1:7" s="7" customFormat="1" ht="57" customHeight="1">
      <c r="A159" s="34" t="s">
        <v>189</v>
      </c>
      <c r="B159" s="34"/>
      <c r="C159" s="48" t="s">
        <v>192</v>
      </c>
      <c r="D159" s="32">
        <f>D160</f>
        <v>247</v>
      </c>
      <c r="E159" s="32">
        <f>E160</f>
        <v>247</v>
      </c>
      <c r="F159" s="32">
        <f>F160</f>
        <v>247</v>
      </c>
      <c r="G159" s="43">
        <f t="shared" si="2"/>
        <v>100</v>
      </c>
    </row>
    <row r="160" spans="1:7" s="7" customFormat="1" ht="107.25" customHeight="1">
      <c r="A160" s="36" t="s">
        <v>189</v>
      </c>
      <c r="B160" s="36" t="s">
        <v>190</v>
      </c>
      <c r="C160" s="47" t="s">
        <v>191</v>
      </c>
      <c r="D160" s="30">
        <v>247</v>
      </c>
      <c r="E160" s="30">
        <v>247</v>
      </c>
      <c r="F160" s="30">
        <v>247</v>
      </c>
      <c r="G160" s="42">
        <f t="shared" si="2"/>
        <v>100</v>
      </c>
    </row>
    <row r="161" spans="1:7" ht="49.5" customHeight="1">
      <c r="A161" s="34" t="s">
        <v>90</v>
      </c>
      <c r="B161" s="37"/>
      <c r="C161" s="48" t="s">
        <v>91</v>
      </c>
      <c r="D161" s="32">
        <f>D162</f>
        <v>19</v>
      </c>
      <c r="E161" s="32">
        <f>E162</f>
        <v>19</v>
      </c>
      <c r="F161" s="32">
        <f>F162</f>
        <v>19</v>
      </c>
      <c r="G161" s="43">
        <f t="shared" si="2"/>
        <v>100</v>
      </c>
    </row>
    <row r="162" spans="1:7" s="7" customFormat="1" ht="90" customHeight="1">
      <c r="A162" s="31">
        <v>330</v>
      </c>
      <c r="B162" s="36" t="s">
        <v>34</v>
      </c>
      <c r="C162" s="47" t="s">
        <v>48</v>
      </c>
      <c r="D162" s="30">
        <v>19</v>
      </c>
      <c r="E162" s="30">
        <v>19</v>
      </c>
      <c r="F162" s="30">
        <v>19</v>
      </c>
      <c r="G162" s="42">
        <f t="shared" si="2"/>
        <v>100</v>
      </c>
    </row>
    <row r="163" spans="1:7" s="7" customFormat="1" ht="94.5" customHeight="1">
      <c r="A163" s="39">
        <v>340</v>
      </c>
      <c r="B163" s="34"/>
      <c r="C163" s="48" t="s">
        <v>195</v>
      </c>
      <c r="D163" s="32">
        <f>D164</f>
        <v>22</v>
      </c>
      <c r="E163" s="32">
        <f>E164</f>
        <v>22</v>
      </c>
      <c r="F163" s="32">
        <f>F164</f>
        <v>22</v>
      </c>
      <c r="G163" s="43">
        <f t="shared" si="2"/>
        <v>100</v>
      </c>
    </row>
    <row r="164" spans="1:7" s="7" customFormat="1" ht="111.75" customHeight="1">
      <c r="A164" s="31">
        <v>340</v>
      </c>
      <c r="B164" s="36" t="s">
        <v>40</v>
      </c>
      <c r="C164" s="47" t="s">
        <v>52</v>
      </c>
      <c r="D164" s="30">
        <v>22</v>
      </c>
      <c r="E164" s="30">
        <v>22</v>
      </c>
      <c r="F164" s="30">
        <v>22</v>
      </c>
      <c r="G164" s="42">
        <f t="shared" si="2"/>
        <v>100</v>
      </c>
    </row>
    <row r="165" spans="1:7" s="7" customFormat="1" ht="75" customHeight="1">
      <c r="A165" s="39">
        <v>588</v>
      </c>
      <c r="B165" s="40"/>
      <c r="C165" s="50" t="s">
        <v>26</v>
      </c>
      <c r="D165" s="32">
        <f>D166+D167</f>
        <v>665</v>
      </c>
      <c r="E165" s="32">
        <f>E166+E167</f>
        <v>665</v>
      </c>
      <c r="F165" s="32">
        <f>F166+F167</f>
        <v>719</v>
      </c>
      <c r="G165" s="43">
        <f t="shared" si="2"/>
        <v>108.12030075187971</v>
      </c>
    </row>
    <row r="166" spans="1:7" ht="147" customHeight="1">
      <c r="A166" s="31">
        <v>588</v>
      </c>
      <c r="B166" s="36" t="s">
        <v>16</v>
      </c>
      <c r="C166" s="47" t="s">
        <v>201</v>
      </c>
      <c r="D166" s="30">
        <v>663</v>
      </c>
      <c r="E166" s="30">
        <v>663</v>
      </c>
      <c r="F166" s="30">
        <v>717</v>
      </c>
      <c r="G166" s="42">
        <f t="shared" si="2"/>
        <v>108.1447963800905</v>
      </c>
    </row>
    <row r="167" spans="1:7" ht="84.75" customHeight="1">
      <c r="A167" s="31">
        <v>588</v>
      </c>
      <c r="B167" s="36" t="s">
        <v>10</v>
      </c>
      <c r="C167" s="47" t="s">
        <v>130</v>
      </c>
      <c r="D167" s="30">
        <v>2</v>
      </c>
      <c r="E167" s="30">
        <v>2</v>
      </c>
      <c r="F167" s="30">
        <v>2</v>
      </c>
      <c r="G167" s="42">
        <f t="shared" si="2"/>
        <v>100</v>
      </c>
    </row>
    <row r="168" spans="1:7" ht="41.25" customHeight="1">
      <c r="A168" s="51" t="s">
        <v>156</v>
      </c>
      <c r="B168" s="52"/>
      <c r="C168" s="52"/>
      <c r="D168" s="32">
        <f>D12+D18+D20+D28+D41+D43+D55+D64+D67+D81+D84+D86+D88+D101+D103+D105+D107+D131+D135+D137+D145+D153+D155+D157+D159+D161+D163+D165</f>
        <v>6378406</v>
      </c>
      <c r="E168" s="32">
        <f>E12+E18+E20+E28+E41+E43+E55+E64+E67+E81+E84+E86+E88+E101+E103+E105+E107+E131+E135+E137+E145+E153+E155+E157+E159+E161+E163+E165</f>
        <v>6378406</v>
      </c>
      <c r="F168" s="32">
        <f>F12+F18+F20+F28+F41+F43+F55+F64+F67+F81+F84+F86+F88+F101+F103+F105+F107+F131+F135+F137+F145+F153+F155+F157+F159+F161+F163+F165</f>
        <v>6287751</v>
      </c>
      <c r="G168" s="43">
        <f t="shared" si="2"/>
        <v>98.57872013791533</v>
      </c>
    </row>
    <row r="169" spans="1:6" s="7" customFormat="1" ht="53.25" customHeight="1">
      <c r="A169" s="55" t="s">
        <v>154</v>
      </c>
      <c r="B169" s="56"/>
      <c r="C169" s="15"/>
      <c r="D169" s="15"/>
      <c r="E169" s="41"/>
      <c r="F169" s="16"/>
    </row>
    <row r="170" spans="1:6" ht="75" customHeight="1">
      <c r="A170" s="17"/>
      <c r="B170" s="18"/>
      <c r="C170" s="19"/>
      <c r="D170" s="19"/>
      <c r="E170" s="19"/>
      <c r="F170" s="20"/>
    </row>
    <row r="171" spans="1:6" ht="78.75" customHeight="1">
      <c r="A171" s="17"/>
      <c r="B171" s="18"/>
      <c r="C171" s="19"/>
      <c r="D171" s="19"/>
      <c r="E171" s="19"/>
      <c r="F171" s="20"/>
    </row>
    <row r="172" spans="1:6" s="8" customFormat="1" ht="30" customHeight="1">
      <c r="A172" s="14"/>
      <c r="B172" s="13"/>
      <c r="C172" s="15"/>
      <c r="D172" s="15"/>
      <c r="E172" s="15"/>
      <c r="F172" s="16"/>
    </row>
    <row r="173" spans="1:6" ht="18.75" customHeight="1">
      <c r="A173" s="17"/>
      <c r="B173" s="18"/>
      <c r="C173" s="19"/>
      <c r="D173" s="19"/>
      <c r="E173" s="19"/>
      <c r="F173" s="20"/>
    </row>
    <row r="174" spans="1:6" s="8" customFormat="1" ht="30" customHeight="1">
      <c r="A174" s="14"/>
      <c r="B174" s="13"/>
      <c r="C174" s="15"/>
      <c r="D174" s="15"/>
      <c r="E174" s="15"/>
      <c r="F174" s="16"/>
    </row>
    <row r="175" spans="1:6" ht="18" customHeight="1">
      <c r="A175" s="14"/>
      <c r="B175" s="13"/>
      <c r="C175" s="15"/>
      <c r="D175" s="15"/>
      <c r="E175" s="15"/>
      <c r="F175" s="16"/>
    </row>
    <row r="176" spans="1:6" ht="43.5" customHeight="1">
      <c r="A176" s="17"/>
      <c r="B176" s="18"/>
      <c r="C176" s="19"/>
      <c r="D176" s="19"/>
      <c r="E176" s="19"/>
      <c r="F176" s="20"/>
    </row>
    <row r="177" spans="1:6" s="7" customFormat="1" ht="12">
      <c r="A177" s="14"/>
      <c r="B177" s="13"/>
      <c r="C177" s="15"/>
      <c r="D177" s="15"/>
      <c r="E177" s="15"/>
      <c r="F177" s="16"/>
    </row>
    <row r="178" spans="1:6" ht="42.75" customHeight="1">
      <c r="A178" s="17"/>
      <c r="B178" s="18"/>
      <c r="C178" s="19"/>
      <c r="D178" s="19"/>
      <c r="E178" s="19"/>
      <c r="F178" s="20"/>
    </row>
    <row r="179" spans="1:6" ht="42.75" customHeight="1">
      <c r="A179" s="17"/>
      <c r="B179" s="18"/>
      <c r="C179" s="19"/>
      <c r="D179" s="19"/>
      <c r="E179" s="19"/>
      <c r="F179" s="20"/>
    </row>
    <row r="180" spans="1:6" ht="42" customHeight="1">
      <c r="A180" s="17"/>
      <c r="B180" s="18"/>
      <c r="C180" s="19"/>
      <c r="D180" s="19"/>
      <c r="E180" s="19"/>
      <c r="F180" s="20"/>
    </row>
    <row r="181" spans="1:6" ht="39.75" customHeight="1">
      <c r="A181" s="17"/>
      <c r="B181" s="18"/>
      <c r="C181" s="19"/>
      <c r="D181" s="19"/>
      <c r="E181" s="19"/>
      <c r="F181" s="20"/>
    </row>
    <row r="182" spans="1:6" ht="42" customHeight="1">
      <c r="A182" s="17"/>
      <c r="B182" s="18"/>
      <c r="C182" s="19"/>
      <c r="D182" s="19"/>
      <c r="E182" s="19"/>
      <c r="F182" s="20"/>
    </row>
    <row r="183" spans="1:6" ht="42" customHeight="1">
      <c r="A183" s="17"/>
      <c r="B183" s="18"/>
      <c r="C183" s="19"/>
      <c r="D183" s="19"/>
      <c r="E183" s="19"/>
      <c r="F183" s="20"/>
    </row>
    <row r="184" spans="1:6" ht="39.75" customHeight="1">
      <c r="A184" s="17"/>
      <c r="B184" s="18"/>
      <c r="C184" s="19"/>
      <c r="D184" s="19"/>
      <c r="E184" s="19"/>
      <c r="F184" s="20"/>
    </row>
    <row r="185" spans="1:6" ht="39" customHeight="1">
      <c r="A185" s="17"/>
      <c r="B185" s="18"/>
      <c r="C185" s="19"/>
      <c r="D185" s="19"/>
      <c r="E185" s="19"/>
      <c r="F185" s="20"/>
    </row>
    <row r="186" spans="1:6" ht="39.75" customHeight="1">
      <c r="A186" s="17"/>
      <c r="B186" s="18"/>
      <c r="C186" s="19"/>
      <c r="D186" s="19"/>
      <c r="E186" s="19"/>
      <c r="F186" s="20"/>
    </row>
    <row r="187" spans="1:6" ht="39" customHeight="1">
      <c r="A187" s="17"/>
      <c r="B187" s="18"/>
      <c r="C187" s="19"/>
      <c r="D187" s="19"/>
      <c r="E187" s="19"/>
      <c r="F187" s="20"/>
    </row>
    <row r="188" spans="1:6" ht="40.5" customHeight="1">
      <c r="A188" s="17"/>
      <c r="B188" s="18"/>
      <c r="C188" s="19"/>
      <c r="D188" s="19"/>
      <c r="E188" s="19"/>
      <c r="F188" s="20"/>
    </row>
    <row r="189" spans="1:6" ht="40.5" customHeight="1">
      <c r="A189" s="17"/>
      <c r="B189" s="18"/>
      <c r="C189" s="19"/>
      <c r="D189" s="19"/>
      <c r="E189" s="19"/>
      <c r="F189" s="20"/>
    </row>
    <row r="190" spans="1:6" ht="40.5" customHeight="1">
      <c r="A190" s="17"/>
      <c r="B190" s="18"/>
      <c r="C190" s="19"/>
      <c r="D190" s="19"/>
      <c r="E190" s="19"/>
      <c r="F190" s="20"/>
    </row>
    <row r="191" spans="1:6" ht="41.25" customHeight="1">
      <c r="A191" s="17"/>
      <c r="B191" s="18"/>
      <c r="C191" s="19"/>
      <c r="D191" s="19"/>
      <c r="E191" s="19"/>
      <c r="F191" s="20"/>
    </row>
    <row r="192" spans="1:6" ht="41.25" customHeight="1">
      <c r="A192" s="17"/>
      <c r="B192" s="18"/>
      <c r="C192" s="19"/>
      <c r="D192" s="19"/>
      <c r="E192" s="19"/>
      <c r="F192" s="20"/>
    </row>
    <row r="193" spans="1:6" ht="41.25" customHeight="1">
      <c r="A193" s="17"/>
      <c r="B193" s="18"/>
      <c r="C193" s="19"/>
      <c r="D193" s="19"/>
      <c r="E193" s="19"/>
      <c r="F193" s="20"/>
    </row>
    <row r="194" spans="1:6" ht="27" customHeight="1">
      <c r="A194" s="14"/>
      <c r="B194" s="13"/>
      <c r="C194" s="15"/>
      <c r="D194" s="15"/>
      <c r="E194" s="15"/>
      <c r="F194" s="16"/>
    </row>
    <row r="195" spans="1:6" s="7" customFormat="1" ht="27" customHeight="1">
      <c r="A195" s="14"/>
      <c r="B195" s="13"/>
      <c r="C195" s="15"/>
      <c r="D195" s="15"/>
      <c r="E195" s="15"/>
      <c r="F195" s="16"/>
    </row>
    <row r="196" spans="1:6" s="7" customFormat="1" ht="33" customHeight="1">
      <c r="A196" s="17"/>
      <c r="B196" s="18"/>
      <c r="C196" s="19"/>
      <c r="D196" s="19"/>
      <c r="E196" s="19"/>
      <c r="F196" s="20"/>
    </row>
    <row r="197" spans="1:6" s="7" customFormat="1" ht="36" customHeight="1">
      <c r="A197" s="14"/>
      <c r="B197" s="13"/>
      <c r="C197" s="15"/>
      <c r="D197" s="15"/>
      <c r="E197" s="15"/>
      <c r="F197" s="16"/>
    </row>
    <row r="198" spans="1:6" s="7" customFormat="1" ht="72.75" customHeight="1">
      <c r="A198" s="17"/>
      <c r="B198" s="18"/>
      <c r="C198" s="19"/>
      <c r="D198" s="19"/>
      <c r="E198" s="19"/>
      <c r="F198" s="20"/>
    </row>
    <row r="199" spans="1:6" s="7" customFormat="1" ht="30" customHeight="1">
      <c r="A199" s="14"/>
      <c r="B199" s="13"/>
      <c r="C199" s="15"/>
      <c r="D199" s="15"/>
      <c r="E199" s="15"/>
      <c r="F199" s="16"/>
    </row>
    <row r="200" spans="1:6" ht="41.25" customHeight="1">
      <c r="A200" s="17"/>
      <c r="B200" s="18"/>
      <c r="C200" s="19"/>
      <c r="D200" s="19"/>
      <c r="E200" s="19"/>
      <c r="F200" s="20"/>
    </row>
    <row r="201" spans="1:6" s="8" customFormat="1" ht="20.25" customHeight="1">
      <c r="A201" s="14"/>
      <c r="B201" s="13"/>
      <c r="C201" s="15"/>
      <c r="D201" s="15"/>
      <c r="E201" s="15"/>
      <c r="F201" s="16"/>
    </row>
    <row r="202" spans="1:6" s="7" customFormat="1" ht="27" customHeight="1">
      <c r="A202" s="14"/>
      <c r="B202" s="13"/>
      <c r="C202" s="15"/>
      <c r="D202" s="15"/>
      <c r="E202" s="15"/>
      <c r="F202" s="16"/>
    </row>
    <row r="203" spans="1:6" ht="12">
      <c r="A203" s="17"/>
      <c r="B203" s="18"/>
      <c r="C203" s="19"/>
      <c r="D203" s="19"/>
      <c r="E203" s="19"/>
      <c r="F203" s="20"/>
    </row>
    <row r="204" spans="1:6" ht="51.75" customHeight="1">
      <c r="A204" s="14"/>
      <c r="B204" s="13"/>
      <c r="C204" s="15"/>
      <c r="D204" s="15"/>
      <c r="E204" s="15"/>
      <c r="F204" s="16"/>
    </row>
    <row r="205" spans="1:6" s="7" customFormat="1" ht="54.75" customHeight="1">
      <c r="A205" s="17"/>
      <c r="B205" s="18"/>
      <c r="C205" s="19"/>
      <c r="D205" s="19"/>
      <c r="E205" s="19"/>
      <c r="F205" s="20"/>
    </row>
    <row r="206" spans="1:6" s="7" customFormat="1" ht="51.75" customHeight="1">
      <c r="A206" s="14"/>
      <c r="B206" s="13"/>
      <c r="C206" s="15"/>
      <c r="D206" s="15"/>
      <c r="E206" s="15"/>
      <c r="F206" s="16"/>
    </row>
    <row r="207" spans="1:6" s="7" customFormat="1" ht="54.75" customHeight="1">
      <c r="A207" s="17"/>
      <c r="B207" s="18"/>
      <c r="C207" s="19"/>
      <c r="D207" s="19"/>
      <c r="E207" s="19"/>
      <c r="F207" s="20"/>
    </row>
    <row r="208" spans="1:6" ht="12">
      <c r="A208" s="14"/>
      <c r="B208" s="13"/>
      <c r="C208" s="15"/>
      <c r="D208" s="15"/>
      <c r="E208" s="15"/>
      <c r="F208" s="16"/>
    </row>
    <row r="209" spans="1:6" ht="12">
      <c r="A209" s="17"/>
      <c r="B209" s="18"/>
      <c r="C209" s="19"/>
      <c r="D209" s="19"/>
      <c r="E209" s="19"/>
      <c r="F209" s="20"/>
    </row>
    <row r="210" spans="1:6" ht="12">
      <c r="A210" s="17"/>
      <c r="B210" s="18"/>
      <c r="C210" s="19"/>
      <c r="D210" s="19"/>
      <c r="E210" s="19"/>
      <c r="F210" s="20"/>
    </row>
    <row r="211" spans="1:6" ht="12">
      <c r="A211" s="17"/>
      <c r="B211" s="18"/>
      <c r="C211" s="19"/>
      <c r="D211" s="19"/>
      <c r="E211" s="19"/>
      <c r="F211" s="20"/>
    </row>
    <row r="212" spans="1:6" ht="73.5" customHeight="1">
      <c r="A212" s="14"/>
      <c r="B212" s="13"/>
      <c r="C212" s="15"/>
      <c r="D212" s="15"/>
      <c r="E212" s="15"/>
      <c r="F212" s="16"/>
    </row>
    <row r="213" spans="1:6" ht="27" customHeight="1">
      <c r="A213" s="17"/>
      <c r="B213" s="18"/>
      <c r="C213" s="19"/>
      <c r="D213" s="19"/>
      <c r="E213" s="19"/>
      <c r="F213" s="20"/>
    </row>
    <row r="214" spans="1:6" ht="39" customHeight="1">
      <c r="A214" s="14"/>
      <c r="B214" s="13"/>
      <c r="C214" s="15"/>
      <c r="D214" s="15"/>
      <c r="E214" s="15"/>
      <c r="F214" s="16"/>
    </row>
    <row r="215" spans="1:6" ht="46.5" customHeight="1">
      <c r="A215" s="17"/>
      <c r="B215" s="18"/>
      <c r="C215" s="19"/>
      <c r="D215" s="19"/>
      <c r="E215" s="19"/>
      <c r="F215" s="20"/>
    </row>
    <row r="216" spans="1:6" ht="12">
      <c r="A216" s="14"/>
      <c r="B216" s="13"/>
      <c r="C216" s="15"/>
      <c r="D216" s="15"/>
      <c r="E216" s="15"/>
      <c r="F216" s="16"/>
    </row>
    <row r="217" spans="1:6" ht="31.5" customHeight="1">
      <c r="A217" s="17"/>
      <c r="B217" s="18"/>
      <c r="C217" s="19"/>
      <c r="D217" s="19"/>
      <c r="E217" s="19"/>
      <c r="F217" s="20"/>
    </row>
    <row r="218" spans="1:6" ht="36.75" customHeight="1">
      <c r="A218" s="14"/>
      <c r="B218" s="13"/>
      <c r="C218" s="15"/>
      <c r="D218" s="15"/>
      <c r="E218" s="15"/>
      <c r="F218" s="16"/>
    </row>
    <row r="219" spans="1:6" ht="45" customHeight="1">
      <c r="A219" s="17"/>
      <c r="B219" s="18"/>
      <c r="C219" s="19"/>
      <c r="D219" s="19"/>
      <c r="E219" s="19"/>
      <c r="F219" s="20"/>
    </row>
    <row r="220" spans="1:6" ht="12">
      <c r="A220" s="14"/>
      <c r="B220" s="13"/>
      <c r="C220" s="15"/>
      <c r="D220" s="15"/>
      <c r="E220" s="15"/>
      <c r="F220" s="16"/>
    </row>
    <row r="221" spans="1:6" ht="37.5" customHeight="1">
      <c r="A221" s="17"/>
      <c r="B221" s="18"/>
      <c r="C221" s="19"/>
      <c r="D221" s="19"/>
      <c r="E221" s="19"/>
      <c r="F221" s="20"/>
    </row>
    <row r="222" spans="1:6" ht="37.5" customHeight="1">
      <c r="A222" s="17"/>
      <c r="B222" s="18"/>
      <c r="C222" s="19"/>
      <c r="D222" s="19"/>
      <c r="E222" s="19"/>
      <c r="F222" s="20"/>
    </row>
    <row r="223" spans="1:6" ht="37.5" customHeight="1">
      <c r="A223" s="17"/>
      <c r="B223" s="18"/>
      <c r="C223" s="19"/>
      <c r="D223" s="19"/>
      <c r="E223" s="19"/>
      <c r="F223" s="20"/>
    </row>
    <row r="224" spans="1:6" ht="37.5" customHeight="1">
      <c r="A224" s="17"/>
      <c r="B224" s="18"/>
      <c r="C224" s="19"/>
      <c r="D224" s="19"/>
      <c r="E224" s="19"/>
      <c r="F224" s="20"/>
    </row>
    <row r="225" spans="1:6" ht="37.5" customHeight="1">
      <c r="A225" s="17"/>
      <c r="B225" s="18"/>
      <c r="C225" s="19"/>
      <c r="D225" s="19"/>
      <c r="E225" s="19"/>
      <c r="F225" s="20"/>
    </row>
    <row r="226" spans="1:6" ht="37.5" customHeight="1">
      <c r="A226" s="17"/>
      <c r="B226" s="18"/>
      <c r="C226" s="19"/>
      <c r="D226" s="19"/>
      <c r="E226" s="19"/>
      <c r="F226" s="20"/>
    </row>
    <row r="227" spans="1:6" ht="37.5" customHeight="1">
      <c r="A227" s="17"/>
      <c r="B227" s="18"/>
      <c r="C227" s="19"/>
      <c r="D227" s="19"/>
      <c r="E227" s="19"/>
      <c r="F227" s="20"/>
    </row>
    <row r="228" spans="1:6" ht="15" customHeight="1">
      <c r="A228" s="14"/>
      <c r="B228" s="13"/>
      <c r="C228" s="15"/>
      <c r="D228" s="15"/>
      <c r="E228" s="15"/>
      <c r="F228" s="20"/>
    </row>
    <row r="229" spans="1:6" ht="15.75" customHeight="1">
      <c r="A229" s="14"/>
      <c r="B229" s="13"/>
      <c r="C229" s="15"/>
      <c r="D229" s="15"/>
      <c r="E229" s="15"/>
      <c r="F229" s="20"/>
    </row>
    <row r="230" spans="1:6" ht="12">
      <c r="A230" s="17"/>
      <c r="B230" s="18"/>
      <c r="C230" s="19"/>
      <c r="D230" s="19"/>
      <c r="E230" s="19"/>
      <c r="F230" s="20"/>
    </row>
    <row r="231" spans="1:6" ht="12">
      <c r="A231" s="17"/>
      <c r="B231" s="18"/>
      <c r="C231" s="19"/>
      <c r="D231" s="19"/>
      <c r="E231" s="19"/>
      <c r="F231" s="20"/>
    </row>
    <row r="232" spans="1:6" ht="12">
      <c r="A232" s="17"/>
      <c r="B232" s="18"/>
      <c r="C232" s="19"/>
      <c r="D232" s="19"/>
      <c r="E232" s="19"/>
      <c r="F232" s="20"/>
    </row>
    <row r="233" spans="1:6" ht="12">
      <c r="A233" s="14"/>
      <c r="B233" s="13"/>
      <c r="C233" s="15"/>
      <c r="D233" s="15"/>
      <c r="E233" s="15"/>
      <c r="F233" s="20"/>
    </row>
    <row r="234" spans="1:6" ht="12">
      <c r="A234" s="17"/>
      <c r="B234" s="18"/>
      <c r="C234" s="19"/>
      <c r="D234" s="19"/>
      <c r="E234" s="19"/>
      <c r="F234" s="20"/>
    </row>
    <row r="235" spans="1:6" ht="63.75" customHeight="1">
      <c r="A235" s="14"/>
      <c r="B235" s="13"/>
      <c r="C235" s="15"/>
      <c r="D235" s="15"/>
      <c r="E235" s="15"/>
      <c r="F235" s="16"/>
    </row>
    <row r="236" spans="1:6" ht="12">
      <c r="A236" s="17"/>
      <c r="B236" s="18"/>
      <c r="C236" s="19"/>
      <c r="D236" s="19"/>
      <c r="E236" s="19"/>
      <c r="F236" s="20"/>
    </row>
    <row r="237" spans="1:6" ht="12">
      <c r="A237" s="17"/>
      <c r="B237" s="18"/>
      <c r="C237" s="19"/>
      <c r="D237" s="19"/>
      <c r="E237" s="19"/>
      <c r="F237" s="20"/>
    </row>
    <row r="238" spans="1:6" ht="12">
      <c r="A238" s="17"/>
      <c r="B238" s="18"/>
      <c r="C238" s="19"/>
      <c r="D238" s="19"/>
      <c r="E238" s="19"/>
      <c r="F238" s="20"/>
    </row>
    <row r="239" spans="1:6" ht="39.75" customHeight="1">
      <c r="A239" s="14"/>
      <c r="B239" s="13"/>
      <c r="C239" s="15"/>
      <c r="D239" s="15"/>
      <c r="E239" s="15"/>
      <c r="F239" s="16"/>
    </row>
    <row r="240" spans="1:6" ht="39.75" customHeight="1">
      <c r="A240" s="17"/>
      <c r="B240" s="18"/>
      <c r="C240" s="19"/>
      <c r="D240" s="19"/>
      <c r="E240" s="19"/>
      <c r="F240" s="20"/>
    </row>
    <row r="241" spans="1:6" ht="39.75" customHeight="1">
      <c r="A241" s="17"/>
      <c r="B241" s="18"/>
      <c r="C241" s="19"/>
      <c r="D241" s="19"/>
      <c r="E241" s="19"/>
      <c r="F241" s="20"/>
    </row>
    <row r="242" spans="1:6" ht="39" customHeight="1">
      <c r="A242" s="17"/>
      <c r="B242" s="18"/>
      <c r="C242" s="19"/>
      <c r="D242" s="19"/>
      <c r="E242" s="19"/>
      <c r="F242" s="20"/>
    </row>
    <row r="243" spans="1:6" ht="17.25" customHeight="1">
      <c r="A243" s="14"/>
      <c r="B243" s="13"/>
      <c r="C243" s="15"/>
      <c r="D243" s="15"/>
      <c r="E243" s="15"/>
      <c r="F243" s="16"/>
    </row>
    <row r="244" spans="1:6" ht="25.5" customHeight="1">
      <c r="A244" s="21"/>
      <c r="B244" s="13"/>
      <c r="C244" s="15"/>
      <c r="D244" s="15"/>
      <c r="E244" s="15"/>
      <c r="F244" s="16"/>
    </row>
    <row r="245" spans="1:6" ht="27" customHeight="1">
      <c r="A245" s="14"/>
      <c r="B245" s="13"/>
      <c r="C245" s="15"/>
      <c r="D245" s="15"/>
      <c r="E245" s="15"/>
      <c r="F245" s="16"/>
    </row>
    <row r="246" spans="1:6" ht="16.5" customHeight="1">
      <c r="A246" s="14"/>
      <c r="B246" s="13"/>
      <c r="C246" s="15"/>
      <c r="D246" s="15"/>
      <c r="E246" s="15"/>
      <c r="F246" s="16"/>
    </row>
    <row r="247" spans="1:6" ht="12">
      <c r="A247" s="22"/>
      <c r="B247" s="18"/>
      <c r="C247" s="19"/>
      <c r="D247" s="19"/>
      <c r="E247" s="19"/>
      <c r="F247" s="20"/>
    </row>
    <row r="248" spans="1:6" ht="27.75" customHeight="1">
      <c r="A248" s="14"/>
      <c r="B248" s="13"/>
      <c r="C248" s="15"/>
      <c r="D248" s="15"/>
      <c r="E248" s="15"/>
      <c r="F248" s="16"/>
    </row>
    <row r="249" spans="1:6" ht="26.25" customHeight="1">
      <c r="A249" s="17"/>
      <c r="B249" s="18"/>
      <c r="C249" s="19"/>
      <c r="D249" s="19"/>
      <c r="E249" s="19"/>
      <c r="F249" s="20"/>
    </row>
    <row r="250" spans="1:6" ht="27" customHeight="1">
      <c r="A250" s="14"/>
      <c r="B250" s="13"/>
      <c r="C250" s="15"/>
      <c r="D250" s="15"/>
      <c r="E250" s="15"/>
      <c r="F250" s="16"/>
    </row>
    <row r="251" spans="1:6" ht="38.25" customHeight="1">
      <c r="A251" s="14"/>
      <c r="B251" s="13"/>
      <c r="C251" s="15"/>
      <c r="D251" s="15"/>
      <c r="E251" s="15"/>
      <c r="F251" s="16"/>
    </row>
    <row r="252" spans="1:6" ht="36.75" customHeight="1">
      <c r="A252" s="17"/>
      <c r="B252" s="18"/>
      <c r="C252" s="19"/>
      <c r="D252" s="19"/>
      <c r="E252" s="19"/>
      <c r="F252" s="20"/>
    </row>
    <row r="253" spans="1:6" ht="49.5" customHeight="1">
      <c r="A253" s="14"/>
      <c r="B253" s="13"/>
      <c r="C253" s="15"/>
      <c r="D253" s="15"/>
      <c r="E253" s="15"/>
      <c r="F253" s="16"/>
    </row>
    <row r="254" spans="1:6" ht="48.75" customHeight="1">
      <c r="A254" s="17"/>
      <c r="B254" s="18"/>
      <c r="C254" s="19"/>
      <c r="D254" s="19"/>
      <c r="E254" s="19"/>
      <c r="F254" s="20"/>
    </row>
    <row r="255" spans="1:6" ht="30" customHeight="1">
      <c r="A255" s="14"/>
      <c r="B255" s="13"/>
      <c r="C255" s="15"/>
      <c r="D255" s="15"/>
      <c r="E255" s="15"/>
      <c r="F255" s="16"/>
    </row>
    <row r="256" spans="1:6" ht="29.25" customHeight="1">
      <c r="A256" s="17"/>
      <c r="B256" s="18"/>
      <c r="C256" s="19"/>
      <c r="D256" s="19"/>
      <c r="E256" s="19"/>
      <c r="F256" s="20"/>
    </row>
    <row r="257" spans="1:6" ht="55.5" customHeight="1">
      <c r="A257" s="14"/>
      <c r="B257" s="13"/>
      <c r="C257" s="15"/>
      <c r="D257" s="15"/>
      <c r="E257" s="15"/>
      <c r="F257" s="16"/>
    </row>
    <row r="258" spans="1:6" ht="43.5" customHeight="1">
      <c r="A258" s="17"/>
      <c r="B258" s="18"/>
      <c r="C258" s="19"/>
      <c r="D258" s="19"/>
      <c r="E258" s="19"/>
      <c r="F258" s="20"/>
    </row>
    <row r="259" spans="1:6" ht="43.5" customHeight="1">
      <c r="A259" s="14"/>
      <c r="B259" s="13"/>
      <c r="C259" s="15"/>
      <c r="D259" s="15"/>
      <c r="E259" s="15"/>
      <c r="F259" s="20"/>
    </row>
    <row r="260" spans="1:6" ht="43.5" customHeight="1">
      <c r="A260" s="17"/>
      <c r="B260" s="18"/>
      <c r="C260" s="19"/>
      <c r="D260" s="19"/>
      <c r="E260" s="19"/>
      <c r="F260" s="20"/>
    </row>
    <row r="261" spans="1:6" ht="21" customHeight="1">
      <c r="A261" s="14"/>
      <c r="B261" s="13"/>
      <c r="C261" s="15"/>
      <c r="D261" s="15"/>
      <c r="E261" s="15"/>
      <c r="F261" s="20"/>
    </row>
    <row r="262" spans="1:6" ht="22.5" customHeight="1">
      <c r="A262" s="17"/>
      <c r="B262" s="18"/>
      <c r="C262" s="19"/>
      <c r="D262" s="19"/>
      <c r="E262" s="19"/>
      <c r="F262" s="20"/>
    </row>
    <row r="263" spans="1:6" ht="22.5" customHeight="1">
      <c r="A263" s="17"/>
      <c r="B263" s="18"/>
      <c r="C263" s="19"/>
      <c r="D263" s="19"/>
      <c r="E263" s="19"/>
      <c r="F263" s="20"/>
    </row>
    <row r="264" spans="1:6" ht="22.5" customHeight="1">
      <c r="A264" s="17"/>
      <c r="B264" s="18"/>
      <c r="C264" s="19"/>
      <c r="D264" s="19"/>
      <c r="E264" s="19"/>
      <c r="F264" s="20"/>
    </row>
    <row r="265" spans="1:6" ht="22.5" customHeight="1">
      <c r="A265" s="17"/>
      <c r="B265" s="18"/>
      <c r="C265" s="19"/>
      <c r="D265" s="19"/>
      <c r="E265" s="19"/>
      <c r="F265" s="20"/>
    </row>
    <row r="266" spans="1:6" ht="22.5" customHeight="1">
      <c r="A266" s="17"/>
      <c r="B266" s="18"/>
      <c r="C266" s="19"/>
      <c r="D266" s="19"/>
      <c r="E266" s="19"/>
      <c r="F266" s="20"/>
    </row>
    <row r="267" spans="1:6" ht="22.5" customHeight="1">
      <c r="A267" s="17"/>
      <c r="B267" s="18"/>
      <c r="C267" s="19"/>
      <c r="D267" s="19"/>
      <c r="E267" s="19"/>
      <c r="F267" s="20"/>
    </row>
    <row r="268" spans="1:6" ht="22.5" customHeight="1">
      <c r="A268" s="17"/>
      <c r="B268" s="18"/>
      <c r="C268" s="19"/>
      <c r="D268" s="19"/>
      <c r="E268" s="19"/>
      <c r="F268" s="20"/>
    </row>
    <row r="269" spans="1:6" ht="22.5" customHeight="1">
      <c r="A269" s="17"/>
      <c r="B269" s="18"/>
      <c r="C269" s="19"/>
      <c r="D269" s="19"/>
      <c r="E269" s="19"/>
      <c r="F269" s="20"/>
    </row>
    <row r="270" spans="1:6" ht="22.5" customHeight="1">
      <c r="A270" s="17"/>
      <c r="B270" s="18"/>
      <c r="C270" s="19"/>
      <c r="D270" s="19"/>
      <c r="E270" s="19"/>
      <c r="F270" s="20"/>
    </row>
    <row r="271" spans="1:6" ht="22.5" customHeight="1">
      <c r="A271" s="17"/>
      <c r="B271" s="18"/>
      <c r="C271" s="19"/>
      <c r="D271" s="19"/>
      <c r="E271" s="19"/>
      <c r="F271" s="20"/>
    </row>
    <row r="272" spans="1:6" ht="22.5" customHeight="1">
      <c r="A272" s="17"/>
      <c r="B272" s="18"/>
      <c r="C272" s="19"/>
      <c r="D272" s="19"/>
      <c r="E272" s="19"/>
      <c r="F272" s="20"/>
    </row>
    <row r="273" spans="1:6" ht="29.25" customHeight="1">
      <c r="A273" s="14"/>
      <c r="B273" s="13"/>
      <c r="C273" s="15"/>
      <c r="D273" s="15"/>
      <c r="E273" s="15"/>
      <c r="F273" s="16"/>
    </row>
    <row r="274" spans="1:6" ht="29.25" customHeight="1">
      <c r="A274" s="14"/>
      <c r="B274" s="13"/>
      <c r="C274" s="15"/>
      <c r="D274" s="15"/>
      <c r="E274" s="15"/>
      <c r="F274" s="16"/>
    </row>
    <row r="275" spans="1:6" ht="29.25" customHeight="1">
      <c r="A275" s="17"/>
      <c r="B275" s="18"/>
      <c r="C275" s="19"/>
      <c r="D275" s="19"/>
      <c r="E275" s="19"/>
      <c r="F275" s="20"/>
    </row>
    <row r="276" spans="1:6" ht="12">
      <c r="A276" s="14"/>
      <c r="B276" s="13"/>
      <c r="C276" s="15"/>
      <c r="D276" s="15"/>
      <c r="E276" s="15"/>
      <c r="F276" s="16"/>
    </row>
    <row r="277" spans="1:6" ht="12">
      <c r="A277" s="17"/>
      <c r="B277" s="18"/>
      <c r="C277" s="19"/>
      <c r="D277" s="19"/>
      <c r="E277" s="19"/>
      <c r="F277" s="20"/>
    </row>
    <row r="278" spans="1:6" ht="12">
      <c r="A278" s="14"/>
      <c r="B278" s="13"/>
      <c r="C278" s="15"/>
      <c r="D278" s="15"/>
      <c r="E278" s="15"/>
      <c r="F278" s="16"/>
    </row>
    <row r="279" spans="1:6" ht="12">
      <c r="A279" s="17"/>
      <c r="B279" s="18"/>
      <c r="C279" s="19"/>
      <c r="D279" s="19"/>
      <c r="E279" s="19"/>
      <c r="F279" s="20"/>
    </row>
    <row r="280" spans="1:6" ht="12">
      <c r="A280" s="14"/>
      <c r="B280" s="13"/>
      <c r="C280" s="15"/>
      <c r="D280" s="15"/>
      <c r="E280" s="15"/>
      <c r="F280" s="16"/>
    </row>
    <row r="281" spans="1:6" ht="12">
      <c r="A281" s="17"/>
      <c r="B281" s="18"/>
      <c r="C281" s="19"/>
      <c r="D281" s="19"/>
      <c r="E281" s="19"/>
      <c r="F281" s="20"/>
    </row>
    <row r="282" spans="1:6" ht="28.5" customHeight="1">
      <c r="A282" s="14"/>
      <c r="B282" s="13"/>
      <c r="C282" s="15"/>
      <c r="D282" s="15"/>
      <c r="E282" s="15"/>
      <c r="F282" s="16"/>
    </row>
    <row r="283" spans="1:6" ht="30.75" customHeight="1">
      <c r="A283" s="17"/>
      <c r="B283" s="18"/>
      <c r="C283" s="19"/>
      <c r="D283" s="19"/>
      <c r="E283" s="19"/>
      <c r="F283" s="20"/>
    </row>
    <row r="284" spans="1:6" ht="30.75" customHeight="1">
      <c r="A284" s="17"/>
      <c r="B284" s="18"/>
      <c r="C284" s="19"/>
      <c r="D284" s="19"/>
      <c r="E284" s="19"/>
      <c r="F284" s="20"/>
    </row>
    <row r="285" spans="1:6" ht="30.75" customHeight="1">
      <c r="A285" s="17"/>
      <c r="B285" s="18"/>
      <c r="C285" s="19"/>
      <c r="D285" s="19"/>
      <c r="E285" s="19"/>
      <c r="F285" s="20"/>
    </row>
    <row r="286" spans="1:6" ht="30.75" customHeight="1">
      <c r="A286" s="17"/>
      <c r="B286" s="18"/>
      <c r="C286" s="19"/>
      <c r="D286" s="19"/>
      <c r="E286" s="19"/>
      <c r="F286" s="20"/>
    </row>
    <row r="287" spans="1:6" ht="30.75" customHeight="1">
      <c r="A287" s="17"/>
      <c r="B287" s="18"/>
      <c r="C287" s="19"/>
      <c r="D287" s="19"/>
      <c r="E287" s="19"/>
      <c r="F287" s="20"/>
    </row>
    <row r="288" spans="1:6" ht="30.75" customHeight="1">
      <c r="A288" s="17"/>
      <c r="B288" s="18"/>
      <c r="C288" s="19"/>
      <c r="D288" s="19"/>
      <c r="E288" s="19"/>
      <c r="F288" s="20"/>
    </row>
    <row r="289" spans="1:6" ht="30.75" customHeight="1">
      <c r="A289" s="17"/>
      <c r="B289" s="18"/>
      <c r="C289" s="19"/>
      <c r="D289" s="19"/>
      <c r="E289" s="19"/>
      <c r="F289" s="20"/>
    </row>
    <row r="290" spans="1:6" s="7" customFormat="1" ht="64.5" customHeight="1">
      <c r="A290" s="14"/>
      <c r="B290" s="13"/>
      <c r="C290" s="15"/>
      <c r="D290" s="15"/>
      <c r="E290" s="15"/>
      <c r="F290" s="16"/>
    </row>
    <row r="291" spans="1:6" ht="60.75" customHeight="1">
      <c r="A291" s="17"/>
      <c r="B291" s="18"/>
      <c r="C291" s="19"/>
      <c r="D291" s="19"/>
      <c r="E291" s="19"/>
      <c r="F291" s="20"/>
    </row>
    <row r="292" spans="1:6" ht="66" customHeight="1">
      <c r="A292" s="14"/>
      <c r="B292" s="13"/>
      <c r="C292" s="15"/>
      <c r="D292" s="15"/>
      <c r="E292" s="15"/>
      <c r="F292" s="16"/>
    </row>
    <row r="293" spans="1:6" ht="60.75" customHeight="1">
      <c r="A293" s="17"/>
      <c r="B293" s="18"/>
      <c r="C293" s="19"/>
      <c r="D293" s="19"/>
      <c r="E293" s="19"/>
      <c r="F293" s="20"/>
    </row>
    <row r="294" spans="1:6" ht="88.5" customHeight="1">
      <c r="A294" s="14"/>
      <c r="B294" s="13"/>
      <c r="C294" s="15"/>
      <c r="D294" s="15"/>
      <c r="E294" s="15"/>
      <c r="F294" s="16"/>
    </row>
    <row r="295" spans="1:6" ht="12">
      <c r="A295" s="17"/>
      <c r="B295" s="18"/>
      <c r="C295" s="19"/>
      <c r="D295" s="19"/>
      <c r="E295" s="19"/>
      <c r="F295" s="20"/>
    </row>
    <row r="296" spans="1:6" ht="25.5" customHeight="1">
      <c r="A296" s="14"/>
      <c r="B296" s="13"/>
      <c r="C296" s="15"/>
      <c r="D296" s="15"/>
      <c r="E296" s="15"/>
      <c r="F296" s="20"/>
    </row>
    <row r="297" spans="1:6" s="7" customFormat="1" ht="81.75" customHeight="1">
      <c r="A297" s="14"/>
      <c r="B297" s="13"/>
      <c r="C297" s="15"/>
      <c r="D297" s="15"/>
      <c r="E297" s="15"/>
      <c r="F297" s="20"/>
    </row>
    <row r="298" spans="1:6" s="7" customFormat="1" ht="81.75" customHeight="1">
      <c r="A298" s="17"/>
      <c r="B298" s="18"/>
      <c r="C298" s="19"/>
      <c r="D298" s="19"/>
      <c r="E298" s="19"/>
      <c r="F298" s="20"/>
    </row>
    <row r="299" spans="1:6" ht="55.5" customHeight="1">
      <c r="A299" s="14"/>
      <c r="B299" s="13"/>
      <c r="C299" s="15"/>
      <c r="D299" s="15"/>
      <c r="E299" s="15"/>
      <c r="F299" s="16"/>
    </row>
    <row r="300" spans="1:6" ht="55.5" customHeight="1">
      <c r="A300" s="17"/>
      <c r="B300" s="18"/>
      <c r="C300" s="19"/>
      <c r="D300" s="19"/>
      <c r="E300" s="19"/>
      <c r="F300" s="20"/>
    </row>
    <row r="301" spans="1:6" ht="55.5" customHeight="1">
      <c r="A301" s="17"/>
      <c r="B301" s="18"/>
      <c r="C301" s="19"/>
      <c r="D301" s="19"/>
      <c r="E301" s="19"/>
      <c r="F301" s="20"/>
    </row>
    <row r="302" spans="1:6" ht="62.25" customHeight="1">
      <c r="A302" s="14"/>
      <c r="B302" s="13"/>
      <c r="C302" s="15"/>
      <c r="D302" s="15"/>
      <c r="E302" s="15"/>
      <c r="F302" s="16"/>
    </row>
    <row r="303" spans="1:6" ht="58.5" customHeight="1">
      <c r="A303" s="17"/>
      <c r="B303" s="18"/>
      <c r="C303" s="19"/>
      <c r="D303" s="19"/>
      <c r="E303" s="19"/>
      <c r="F303" s="20"/>
    </row>
    <row r="304" spans="1:6" ht="12">
      <c r="A304" s="23"/>
      <c r="B304" s="24"/>
      <c r="C304" s="24"/>
      <c r="D304" s="23"/>
      <c r="E304" s="23"/>
      <c r="F304" s="23"/>
    </row>
    <row r="305" spans="1:6" ht="12">
      <c r="A305" s="23"/>
      <c r="B305" s="24"/>
      <c r="C305" s="24"/>
      <c r="D305" s="23"/>
      <c r="E305" s="23"/>
      <c r="F305" s="23"/>
    </row>
    <row r="306" spans="1:6" ht="12.75">
      <c r="A306" s="10"/>
      <c r="B306" s="25"/>
      <c r="C306" s="25"/>
      <c r="D306" s="26"/>
      <c r="E306" s="26"/>
      <c r="F306" s="26"/>
    </row>
  </sheetData>
  <sheetProtection/>
  <mergeCells count="9">
    <mergeCell ref="A168:C168"/>
    <mergeCell ref="G8:G10"/>
    <mergeCell ref="A169:B169"/>
    <mergeCell ref="A6:F6"/>
    <mergeCell ref="A8:B9"/>
    <mergeCell ref="C8:C10"/>
    <mergeCell ref="D8:D10"/>
    <mergeCell ref="F8:F10"/>
    <mergeCell ref="E8:E10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Дарья</cp:lastModifiedBy>
  <cp:lastPrinted>2012-02-28T11:06:05Z</cp:lastPrinted>
  <dcterms:created xsi:type="dcterms:W3CDTF">2008-02-25T09:36:07Z</dcterms:created>
  <dcterms:modified xsi:type="dcterms:W3CDTF">2012-04-06T08:51:40Z</dcterms:modified>
  <cp:category/>
  <cp:version/>
  <cp:contentType/>
  <cp:contentStatus/>
</cp:coreProperties>
</file>