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activeTab="2"/>
  </bookViews>
  <sheets>
    <sheet name="9-1" sheetId="2" r:id="rId1"/>
    <sheet name="11-1" sheetId="4" r:id="rId2"/>
    <sheet name="13-1" sheetId="6" r:id="rId3"/>
  </sheets>
  <definedNames>
    <definedName name="_xlnm.Print_Titles" localSheetId="1">'11-1'!$9:$10</definedName>
    <definedName name="_xlnm.Print_Titles" localSheetId="0">'9-1'!$9:$10</definedName>
  </definedNames>
  <calcPr calcId="145621"/>
</workbook>
</file>

<file path=xl/calcChain.xml><?xml version="1.0" encoding="utf-8"?>
<calcChain xmlns="http://schemas.openxmlformats.org/spreadsheetml/2006/main">
  <c r="V330" i="6" l="1"/>
  <c r="V329" i="6"/>
  <c r="V328" i="6"/>
  <c r="V327" i="6"/>
  <c r="V326" i="6"/>
  <c r="V325" i="6"/>
  <c r="V324" i="6"/>
  <c r="V323" i="6"/>
  <c r="V322" i="6"/>
  <c r="V321" i="6"/>
  <c r="V320" i="6"/>
  <c r="V319" i="6"/>
  <c r="V318" i="6"/>
  <c r="V317" i="6"/>
  <c r="V316" i="6"/>
  <c r="V315" i="6"/>
  <c r="V314" i="6"/>
  <c r="V313" i="6"/>
  <c r="V312" i="6"/>
  <c r="V311" i="6"/>
  <c r="V310" i="6"/>
  <c r="V309" i="6"/>
  <c r="V308" i="6"/>
  <c r="V307" i="6"/>
  <c r="V306" i="6"/>
  <c r="V305" i="6"/>
  <c r="V304" i="6"/>
  <c r="V303" i="6"/>
  <c r="V302" i="6"/>
  <c r="V301" i="6"/>
  <c r="V300" i="6"/>
  <c r="V299" i="6"/>
  <c r="V298" i="6"/>
  <c r="V297" i="6"/>
  <c r="V296" i="6"/>
  <c r="V295" i="6"/>
  <c r="V294" i="6"/>
  <c r="V293" i="6"/>
  <c r="V292" i="6"/>
  <c r="V291" i="6"/>
  <c r="V290" i="6"/>
  <c r="V289" i="6"/>
  <c r="V286" i="6"/>
  <c r="V285" i="6"/>
  <c r="V284" i="6"/>
  <c r="V283" i="6"/>
  <c r="V282" i="6"/>
  <c r="V281" i="6"/>
  <c r="V280" i="6"/>
  <c r="V279" i="6"/>
  <c r="V278" i="6"/>
  <c r="V277" i="6"/>
  <c r="V276" i="6"/>
  <c r="V275" i="6"/>
  <c r="V274" i="6"/>
  <c r="V273" i="6"/>
  <c r="V272" i="6"/>
  <c r="V271" i="6"/>
  <c r="V270" i="6"/>
  <c r="V269" i="6"/>
  <c r="V268" i="6"/>
  <c r="V267" i="6"/>
  <c r="V266" i="6"/>
  <c r="V265" i="6"/>
  <c r="V264" i="6"/>
  <c r="V263" i="6"/>
  <c r="V262" i="6"/>
  <c r="V261" i="6"/>
  <c r="V259" i="6"/>
  <c r="V258" i="6"/>
  <c r="V257" i="6"/>
  <c r="V256" i="6"/>
  <c r="V255" i="6"/>
  <c r="V254" i="6"/>
  <c r="V253" i="6"/>
  <c r="V252" i="6"/>
  <c r="V251" i="6"/>
  <c r="V250" i="6"/>
  <c r="V248" i="6"/>
  <c r="V247" i="6"/>
  <c r="V246" i="6"/>
  <c r="V245" i="6"/>
  <c r="V244" i="6"/>
  <c r="V243" i="6"/>
  <c r="V242" i="6"/>
  <c r="V241" i="6"/>
  <c r="V240" i="6"/>
  <c r="V239" i="6"/>
  <c r="V237" i="6"/>
  <c r="V236" i="6"/>
  <c r="V235" i="6"/>
  <c r="V234" i="6"/>
  <c r="V233" i="6"/>
  <c r="V232" i="6"/>
  <c r="V231" i="6"/>
  <c r="V230" i="6"/>
  <c r="V229" i="6"/>
  <c r="V228" i="6"/>
  <c r="V227" i="6"/>
  <c r="V226" i="6"/>
  <c r="V225" i="6"/>
  <c r="V224" i="6"/>
  <c r="V223" i="6"/>
  <c r="V222" i="6"/>
  <c r="V220" i="6"/>
  <c r="V219" i="6"/>
  <c r="V218" i="6"/>
  <c r="V217" i="6"/>
  <c r="V216" i="6"/>
  <c r="V215" i="6"/>
  <c r="V214" i="6"/>
  <c r="V213" i="6"/>
  <c r="V212" i="6"/>
  <c r="V211" i="6"/>
  <c r="V209" i="6"/>
  <c r="V208" i="6"/>
  <c r="V207" i="6"/>
  <c r="V206" i="6"/>
  <c r="V205" i="6"/>
  <c r="V204" i="6"/>
  <c r="V203" i="6"/>
  <c r="V202" i="6"/>
  <c r="V201" i="6"/>
  <c r="V200" i="6"/>
  <c r="V199" i="6"/>
  <c r="V198" i="6"/>
  <c r="V197" i="6"/>
  <c r="V196" i="6"/>
  <c r="V195" i="6"/>
  <c r="V194" i="6"/>
  <c r="V193" i="6"/>
  <c r="V192" i="6"/>
  <c r="V191" i="6"/>
  <c r="V190" i="6"/>
  <c r="V189" i="6"/>
  <c r="V185" i="6"/>
  <c r="V184" i="6"/>
  <c r="V183" i="6"/>
  <c r="V182" i="6"/>
  <c r="V181" i="6"/>
  <c r="V180" i="6"/>
  <c r="V179" i="6"/>
  <c r="V178" i="6"/>
  <c r="V177" i="6"/>
  <c r="V176" i="6"/>
  <c r="V175" i="6"/>
  <c r="V174" i="6"/>
  <c r="V173" i="6"/>
  <c r="V172" i="6"/>
  <c r="V171" i="6"/>
  <c r="V170" i="6"/>
  <c r="V169" i="6"/>
  <c r="V168" i="6"/>
  <c r="V167" i="6"/>
  <c r="V166" i="6"/>
  <c r="V165" i="6"/>
  <c r="V164" i="6"/>
  <c r="V163" i="6"/>
  <c r="V162" i="6"/>
  <c r="V161" i="6"/>
  <c r="V160" i="6"/>
  <c r="V159" i="6"/>
  <c r="V158" i="6"/>
  <c r="V157" i="6"/>
  <c r="V156" i="6"/>
  <c r="V154" i="6"/>
  <c r="V153" i="6"/>
  <c r="V152" i="6"/>
  <c r="V151" i="6"/>
  <c r="V150" i="6"/>
  <c r="V149" i="6"/>
  <c r="V148" i="6"/>
  <c r="V147" i="6"/>
  <c r="V146" i="6"/>
  <c r="V145" i="6"/>
  <c r="V144" i="6"/>
  <c r="V143" i="6"/>
  <c r="V142" i="6"/>
  <c r="V141" i="6"/>
  <c r="V140" i="6"/>
  <c r="V137" i="6"/>
  <c r="V136" i="6"/>
  <c r="V135" i="6"/>
  <c r="V134" i="6"/>
  <c r="V133" i="6"/>
  <c r="V132" i="6"/>
  <c r="V131" i="6"/>
  <c r="V130" i="6"/>
  <c r="V129" i="6"/>
  <c r="V128" i="6"/>
  <c r="V127" i="6"/>
  <c r="V126" i="6"/>
  <c r="V125" i="6"/>
  <c r="V123" i="6"/>
  <c r="V122" i="6"/>
  <c r="V121" i="6"/>
  <c r="V120" i="6"/>
  <c r="V119" i="6"/>
  <c r="V116" i="6"/>
  <c r="V115" i="6"/>
  <c r="V114" i="6"/>
  <c r="V113" i="6"/>
  <c r="V112" i="6"/>
  <c r="V111" i="6"/>
  <c r="V110" i="6"/>
  <c r="V109" i="6"/>
  <c r="V108" i="6"/>
  <c r="V107" i="6"/>
  <c r="V106" i="6"/>
  <c r="V105" i="6"/>
  <c r="V104" i="6"/>
  <c r="V103" i="6"/>
  <c r="V101" i="6"/>
  <c r="V100" i="6"/>
  <c r="V99" i="6"/>
  <c r="V98" i="6"/>
  <c r="V97" i="6"/>
  <c r="V96" i="6"/>
  <c r="V95" i="6"/>
  <c r="V94" i="6"/>
  <c r="V93" i="6"/>
  <c r="V92" i="6"/>
  <c r="V91" i="6"/>
  <c r="V90" i="6"/>
  <c r="V89" i="6"/>
  <c r="V88" i="6"/>
  <c r="V87" i="6"/>
  <c r="V86" i="6"/>
  <c r="V84" i="6"/>
  <c r="V83" i="6"/>
  <c r="V82" i="6"/>
  <c r="V81" i="6"/>
  <c r="V80" i="6"/>
  <c r="V77" i="6"/>
  <c r="V76" i="6"/>
  <c r="V75" i="6"/>
  <c r="V74" i="6"/>
  <c r="V73" i="6"/>
  <c r="V72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U227" i="6"/>
  <c r="T227" i="6"/>
  <c r="U288" i="6"/>
  <c r="U287" i="6" s="1"/>
  <c r="U260" i="6"/>
  <c r="U249" i="6"/>
  <c r="U238" i="6"/>
  <c r="U221" i="6" l="1"/>
  <c r="U210" i="6"/>
  <c r="U188" i="6"/>
  <c r="U155" i="6"/>
  <c r="U139" i="6"/>
  <c r="U124" i="6"/>
  <c r="U85" i="6"/>
  <c r="U48" i="6"/>
  <c r="U26" i="6"/>
  <c r="U79" i="6" l="1"/>
  <c r="U118" i="6"/>
  <c r="U25" i="6"/>
  <c r="U47" i="6"/>
  <c r="U187" i="6"/>
  <c r="U138" i="6"/>
  <c r="V198" i="4"/>
  <c r="V197" i="4"/>
  <c r="V196" i="4"/>
  <c r="V195" i="4"/>
  <c r="V194" i="4"/>
  <c r="V193" i="4"/>
  <c r="V192" i="4"/>
  <c r="V191" i="4"/>
  <c r="V190" i="4"/>
  <c r="V189" i="4"/>
  <c r="V188" i="4"/>
  <c r="V187" i="4"/>
  <c r="V186" i="4"/>
  <c r="V185" i="4"/>
  <c r="V184" i="4"/>
  <c r="V183" i="4"/>
  <c r="V182" i="4"/>
  <c r="V181" i="4"/>
  <c r="V180" i="4"/>
  <c r="V179" i="4"/>
  <c r="V178" i="4"/>
  <c r="V177" i="4"/>
  <c r="V176" i="4"/>
  <c r="V175" i="4"/>
  <c r="V174" i="4"/>
  <c r="V173" i="4"/>
  <c r="V171" i="4"/>
  <c r="V169" i="4"/>
  <c r="V168" i="4"/>
  <c r="V166" i="4"/>
  <c r="V164" i="4"/>
  <c r="V163" i="4"/>
  <c r="V161" i="4"/>
  <c r="V160" i="4"/>
  <c r="V159" i="4"/>
  <c r="V158" i="4"/>
  <c r="V157" i="4"/>
  <c r="V156" i="4"/>
  <c r="V155" i="4"/>
  <c r="V153" i="4"/>
  <c r="V152" i="4"/>
  <c r="V151" i="4"/>
  <c r="V150" i="4"/>
  <c r="V148" i="4"/>
  <c r="V147" i="4"/>
  <c r="V146" i="4"/>
  <c r="V145" i="4"/>
  <c r="V144" i="4"/>
  <c r="V143" i="4"/>
  <c r="V142" i="4"/>
  <c r="V141" i="4"/>
  <c r="V140" i="4"/>
  <c r="V135" i="4"/>
  <c r="V134" i="4"/>
  <c r="V133" i="4"/>
  <c r="V132" i="4"/>
  <c r="V131" i="4"/>
  <c r="V130" i="4"/>
  <c r="V129" i="4"/>
  <c r="V128" i="4"/>
  <c r="V127" i="4"/>
  <c r="V126" i="4"/>
  <c r="V125" i="4"/>
  <c r="V120" i="4"/>
  <c r="V119" i="4"/>
  <c r="V118" i="4"/>
  <c r="V117" i="4"/>
  <c r="V115" i="4"/>
  <c r="V114" i="4"/>
  <c r="V108" i="4"/>
  <c r="V107" i="4"/>
  <c r="V106" i="4"/>
  <c r="V105" i="4"/>
  <c r="V104" i="4"/>
  <c r="V103" i="4"/>
  <c r="V102" i="4"/>
  <c r="V101" i="4"/>
  <c r="V100" i="4"/>
  <c r="V99" i="4"/>
  <c r="V98" i="4"/>
  <c r="V97" i="4"/>
  <c r="V95" i="4"/>
  <c r="V94" i="4"/>
  <c r="V93" i="4"/>
  <c r="V92" i="4"/>
  <c r="V91" i="4"/>
  <c r="V84" i="4"/>
  <c r="V83" i="4"/>
  <c r="V82" i="4"/>
  <c r="V81" i="4"/>
  <c r="V80" i="4"/>
  <c r="V79" i="4"/>
  <c r="V78" i="4"/>
  <c r="V77" i="4"/>
  <c r="V74" i="4"/>
  <c r="V73" i="4"/>
  <c r="V72" i="4"/>
  <c r="V71" i="4"/>
  <c r="V69" i="4"/>
  <c r="V68" i="4"/>
  <c r="V62" i="4"/>
  <c r="V61" i="4"/>
  <c r="V60" i="4"/>
  <c r="V59" i="4"/>
  <c r="V58" i="4"/>
  <c r="V57" i="4"/>
  <c r="V56" i="4"/>
  <c r="V55" i="4"/>
  <c r="V51" i="4"/>
  <c r="V48" i="4"/>
  <c r="V47" i="4"/>
  <c r="V45" i="4"/>
  <c r="V35" i="4"/>
  <c r="V34" i="4"/>
  <c r="V33" i="4"/>
  <c r="V32" i="4"/>
  <c r="V31" i="4"/>
  <c r="V30" i="4"/>
  <c r="V29" i="4"/>
  <c r="V28" i="4"/>
  <c r="V27" i="4"/>
  <c r="V26" i="4"/>
  <c r="V25" i="4"/>
  <c r="V24" i="4"/>
  <c r="V18" i="4"/>
  <c r="V17" i="4"/>
  <c r="V16" i="4"/>
  <c r="V15" i="4"/>
  <c r="V14" i="4"/>
  <c r="V13" i="4"/>
  <c r="T139" i="4"/>
  <c r="U117" i="6" l="1"/>
  <c r="U186" i="6"/>
  <c r="U78" i="6"/>
  <c r="U96" i="4"/>
  <c r="U124" i="4"/>
  <c r="U172" i="4"/>
  <c r="U167" i="4"/>
  <c r="U162" i="4"/>
  <c r="U154" i="4"/>
  <c r="U149" i="4"/>
  <c r="U139" i="4"/>
  <c r="V139" i="4" s="1"/>
  <c r="U113" i="4"/>
  <c r="U116" i="4"/>
  <c r="V116" i="4" s="1"/>
  <c r="T116" i="4"/>
  <c r="U90" i="4"/>
  <c r="U76" i="4"/>
  <c r="U66" i="4"/>
  <c r="U67" i="4"/>
  <c r="U70" i="4"/>
  <c r="U23" i="4"/>
  <c r="U54" i="4"/>
  <c r="U53" i="4" s="1"/>
  <c r="U50" i="4"/>
  <c r="U46" i="4"/>
  <c r="T38" i="4"/>
  <c r="V38" i="4" s="1"/>
  <c r="T39" i="4"/>
  <c r="V39" i="4" s="1"/>
  <c r="T40" i="4"/>
  <c r="V40" i="4" s="1"/>
  <c r="T41" i="4"/>
  <c r="V41" i="4" s="1"/>
  <c r="T44" i="4"/>
  <c r="V44" i="4" s="1"/>
  <c r="T54" i="4"/>
  <c r="T53" i="4" s="1"/>
  <c r="T52" i="4" s="1"/>
  <c r="T49" i="4"/>
  <c r="T50" i="4"/>
  <c r="T46" i="4"/>
  <c r="I30" i="2"/>
  <c r="I28" i="2"/>
  <c r="I26" i="2"/>
  <c r="I25" i="2"/>
  <c r="I24" i="2"/>
  <c r="I22" i="2"/>
  <c r="I20" i="2"/>
  <c r="I19" i="2"/>
  <c r="I17" i="2"/>
  <c r="I15" i="2"/>
  <c r="I14" i="2"/>
  <c r="I13" i="2"/>
  <c r="I12" i="2"/>
  <c r="H29" i="2"/>
  <c r="H27" i="2"/>
  <c r="G27" i="2"/>
  <c r="H23" i="2"/>
  <c r="H21" i="2"/>
  <c r="H18" i="2"/>
  <c r="H16" i="2"/>
  <c r="I16" i="2" s="1"/>
  <c r="G16" i="2"/>
  <c r="H11" i="2"/>
  <c r="U10" i="6" l="1"/>
  <c r="U102" i="6"/>
  <c r="V53" i="4"/>
  <c r="U52" i="4"/>
  <c r="V52" i="4" s="1"/>
  <c r="U89" i="4"/>
  <c r="U43" i="4"/>
  <c r="V46" i="4"/>
  <c r="U22" i="4"/>
  <c r="U65" i="4"/>
  <c r="U49" i="4"/>
  <c r="V49" i="4" s="1"/>
  <c r="V50" i="4"/>
  <c r="U123" i="4"/>
  <c r="V54" i="4"/>
  <c r="U75" i="4"/>
  <c r="U112" i="4"/>
  <c r="U88" i="4"/>
  <c r="U138" i="4"/>
  <c r="I27" i="2"/>
  <c r="H31" i="2"/>
  <c r="U331" i="6" l="1"/>
  <c r="U111" i="4"/>
  <c r="U42" i="4"/>
  <c r="U64" i="4"/>
  <c r="U122" i="4"/>
  <c r="U21" i="4"/>
  <c r="U87" i="4"/>
  <c r="U137" i="4"/>
  <c r="U37" i="4" l="1"/>
  <c r="U20" i="4"/>
  <c r="U121" i="4"/>
  <c r="U136" i="4"/>
  <c r="U63" i="4"/>
  <c r="U86" i="4"/>
  <c r="U110" i="4"/>
  <c r="T139" i="6"/>
  <c r="V139" i="6" s="1"/>
  <c r="T155" i="6"/>
  <c r="V155" i="6" s="1"/>
  <c r="T96" i="4"/>
  <c r="V96" i="4" s="1"/>
  <c r="G23" i="2"/>
  <c r="I23" i="2" s="1"/>
  <c r="U19" i="4" l="1"/>
  <c r="U85" i="4"/>
  <c r="U109" i="4"/>
  <c r="U36" i="4"/>
  <c r="T221" i="6"/>
  <c r="V221" i="6" s="1"/>
  <c r="T260" i="6"/>
  <c r="V260" i="6" s="1"/>
  <c r="T154" i="4"/>
  <c r="G11" i="2"/>
  <c r="I11" i="2" s="1"/>
  <c r="U12" i="4" l="1"/>
  <c r="U199" i="4" s="1"/>
  <c r="V154" i="4"/>
  <c r="T138" i="6"/>
  <c r="V138" i="6" s="1"/>
  <c r="T124" i="6"/>
  <c r="V124" i="6" s="1"/>
  <c r="T90" i="4"/>
  <c r="U11" i="4" l="1"/>
  <c r="T89" i="4"/>
  <c r="V89" i="4" s="1"/>
  <c r="V90" i="4"/>
  <c r="T48" i="6"/>
  <c r="V48" i="6" s="1"/>
  <c r="T288" i="6"/>
  <c r="T85" i="6"/>
  <c r="V85" i="6" s="1"/>
  <c r="T287" i="6" l="1"/>
  <c r="V287" i="6" s="1"/>
  <c r="V288" i="6"/>
  <c r="T47" i="6"/>
  <c r="V47" i="6" s="1"/>
  <c r="T113" i="4"/>
  <c r="V113" i="4" s="1"/>
  <c r="T112" i="4" l="1"/>
  <c r="T111" i="4" l="1"/>
  <c r="V112" i="4"/>
  <c r="T210" i="6"/>
  <c r="V210" i="6" s="1"/>
  <c r="T188" i="6"/>
  <c r="V188" i="6" s="1"/>
  <c r="T172" i="4"/>
  <c r="V172" i="4" s="1"/>
  <c r="T149" i="4"/>
  <c r="V149" i="4" l="1"/>
  <c r="T110" i="4"/>
  <c r="V110" i="4" s="1"/>
  <c r="V111" i="4"/>
  <c r="T165" i="4"/>
  <c r="V165" i="4" s="1"/>
  <c r="T124" i="4"/>
  <c r="T76" i="4"/>
  <c r="G21" i="2"/>
  <c r="I21" i="2" s="1"/>
  <c r="T123" i="4" l="1"/>
  <c r="V124" i="4"/>
  <c r="T75" i="4"/>
  <c r="V75" i="4" s="1"/>
  <c r="V76" i="4"/>
  <c r="T88" i="4"/>
  <c r="T87" i="4" l="1"/>
  <c r="V88" i="4"/>
  <c r="T122" i="4"/>
  <c r="V123" i="4"/>
  <c r="T79" i="6"/>
  <c r="V79" i="6" s="1"/>
  <c r="T249" i="6"/>
  <c r="V249" i="6" s="1"/>
  <c r="T238" i="6"/>
  <c r="V238" i="6" s="1"/>
  <c r="T26" i="6"/>
  <c r="T25" i="6" l="1"/>
  <c r="V25" i="6" s="1"/>
  <c r="V26" i="6"/>
  <c r="T121" i="4"/>
  <c r="V121" i="4" s="1"/>
  <c r="V122" i="4"/>
  <c r="T86" i="4"/>
  <c r="V87" i="4"/>
  <c r="T187" i="6"/>
  <c r="V187" i="6" s="1"/>
  <c r="T78" i="6"/>
  <c r="T118" i="6"/>
  <c r="T23" i="4"/>
  <c r="T170" i="4"/>
  <c r="T162" i="4"/>
  <c r="T70" i="4"/>
  <c r="T43" i="4"/>
  <c r="G18" i="2"/>
  <c r="I18" i="2" s="1"/>
  <c r="G29" i="2"/>
  <c r="I29" i="2" s="1"/>
  <c r="T10" i="6" l="1"/>
  <c r="V10" i="6" s="1"/>
  <c r="V78" i="6"/>
  <c r="T117" i="6"/>
  <c r="V118" i="6"/>
  <c r="T22" i="4"/>
  <c r="V23" i="4"/>
  <c r="V162" i="4"/>
  <c r="T138" i="4"/>
  <c r="V138" i="4" s="1"/>
  <c r="T42" i="4"/>
  <c r="V42" i="4" s="1"/>
  <c r="V43" i="4"/>
  <c r="T67" i="4"/>
  <c r="V70" i="4"/>
  <c r="T85" i="4"/>
  <c r="V85" i="4" s="1"/>
  <c r="V86" i="4"/>
  <c r="T167" i="4"/>
  <c r="V167" i="4" s="1"/>
  <c r="V170" i="4"/>
  <c r="T186" i="6"/>
  <c r="T37" i="4"/>
  <c r="G31" i="2"/>
  <c r="I31" i="2" s="1"/>
  <c r="T102" i="6" l="1"/>
  <c r="V102" i="6" s="1"/>
  <c r="V117" i="6"/>
  <c r="V186" i="6"/>
  <c r="T137" i="4"/>
  <c r="T36" i="4"/>
  <c r="V37" i="4"/>
  <c r="T66" i="4"/>
  <c r="V66" i="4" s="1"/>
  <c r="V67" i="4"/>
  <c r="T21" i="4"/>
  <c r="V22" i="4"/>
  <c r="T65" i="4"/>
  <c r="T331" i="6" l="1"/>
  <c r="V331" i="6" s="1"/>
  <c r="T64" i="4"/>
  <c r="V65" i="4"/>
  <c r="T20" i="4"/>
  <c r="V21" i="4"/>
  <c r="V36" i="4"/>
  <c r="T136" i="4"/>
  <c r="V137" i="4"/>
  <c r="T19" i="4" l="1"/>
  <c r="V20" i="4"/>
  <c r="T109" i="4"/>
  <c r="V109" i="4" s="1"/>
  <c r="V136" i="4"/>
  <c r="T63" i="4"/>
  <c r="V64" i="4"/>
  <c r="V63" i="4" l="1"/>
  <c r="V19" i="4"/>
  <c r="T12" i="4"/>
  <c r="V12" i="4" s="1"/>
  <c r="T199" i="4" l="1"/>
  <c r="T11" i="4" l="1"/>
  <c r="V11" i="4" s="1"/>
  <c r="V199" i="4"/>
</calcChain>
</file>

<file path=xl/sharedStrings.xml><?xml version="1.0" encoding="utf-8"?>
<sst xmlns="http://schemas.openxmlformats.org/spreadsheetml/2006/main" count="4294" uniqueCount="342">
  <si>
    <t>ВСЕГО:</t>
  </si>
  <si>
    <t>Другие вопросы в области социальной политики</t>
  </si>
  <si>
    <t>СОЦИАЛЬНАЯ ПОЛИТИКА</t>
  </si>
  <si>
    <t/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</si>
  <si>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</si>
  <si>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</si>
  <si>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</si>
  <si>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</si>
  <si>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</si>
  <si>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</si>
  <si>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</si>
  <si>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</si>
  <si>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</si>
  <si>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</si>
  <si>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</si>
  <si>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</si>
  <si>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</si>
  <si>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</si>
  <si>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</si>
  <si>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</si>
  <si>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</si>
  <si>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</si>
  <si>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</si>
  <si>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Подраздел</t>
  </si>
  <si>
    <t>Раздел</t>
  </si>
  <si>
    <t>Критерий</t>
  </si>
  <si>
    <t>Рз/Пр</t>
  </si>
  <si>
    <t>11040</t>
  </si>
  <si>
    <t>0001</t>
  </si>
  <si>
    <t>Ц</t>
  </si>
  <si>
    <t>40</t>
  </si>
  <si>
    <t>Иные выплаты населению</t>
  </si>
  <si>
    <t>40Ц0111040</t>
  </si>
  <si>
    <t>01</t>
  </si>
  <si>
    <t>40Ц01</t>
  </si>
  <si>
    <t>40Ц</t>
  </si>
  <si>
    <t>40.Ц.01.11040</t>
  </si>
  <si>
    <t>Обеспечение деятельности органов местного самоуправления</t>
  </si>
  <si>
    <t>Основное мероприятие "Руководство и управление в сфере установленных функций органов местного самоуправления"</t>
  </si>
  <si>
    <t>Подпрограмма "Обеспечение реализации муниципальных программ муниципального образования село Находка"</t>
  </si>
  <si>
    <t>Муниципальная  программа "Совершенствование муниципального управления Администрации села Находка на 2015-2021 годы"</t>
  </si>
  <si>
    <t>88020</t>
  </si>
  <si>
    <t>1</t>
  </si>
  <si>
    <t>43</t>
  </si>
  <si>
    <t>Иные межбюджетные трансферты</t>
  </si>
  <si>
    <t>4310188020</t>
  </si>
  <si>
    <t>43101</t>
  </si>
  <si>
    <t>431</t>
  </si>
  <si>
    <t>43.1.01.88020</t>
  </si>
  <si>
    <t>Субсидии бюджетным учреждениям</t>
  </si>
  <si>
    <t>Основное мероприятие "Развитие народного творчества, народных художественных промыслов и ремесел"</t>
  </si>
  <si>
    <t>Подпрограмма "Культура"</t>
  </si>
  <si>
    <t>Муниципальная  программа "Основные направления развития культуры, физической культуры и спорта, повышение эффективности реализации молодежной политики на 2015-2021 годы"</t>
  </si>
  <si>
    <t>7</t>
  </si>
  <si>
    <t>42</t>
  </si>
  <si>
    <t>Иные закупки товаров, работ и услуг для обеспечения государственных (муниципальных) нужд</t>
  </si>
  <si>
    <t>42701S1490</t>
  </si>
  <si>
    <t>42.7.01.S1490</t>
  </si>
  <si>
    <t>S1620</t>
  </si>
  <si>
    <t>08</t>
  </si>
  <si>
    <t>3</t>
  </si>
  <si>
    <t>42308S1620</t>
  </si>
  <si>
    <t>42308</t>
  </si>
  <si>
    <t>423</t>
  </si>
  <si>
    <t>42.3.08.S1620</t>
  </si>
  <si>
    <t>Реализация мероприятий в сфере жилищного, коммунального хозяйства и благоустройства</t>
  </si>
  <si>
    <t>71620</t>
  </si>
  <si>
    <t>4230871620</t>
  </si>
  <si>
    <t>42.3.08.71620</t>
  </si>
  <si>
    <t>61621</t>
  </si>
  <si>
    <t>4230861621</t>
  </si>
  <si>
    <t>42.3.08.61621</t>
  </si>
  <si>
    <t>Основное мероприятие "Благоустройство детских игровых и спортивных площадок"</t>
  </si>
  <si>
    <t>61622</t>
  </si>
  <si>
    <t>07</t>
  </si>
  <si>
    <t>4230761622</t>
  </si>
  <si>
    <t>42307</t>
  </si>
  <si>
    <t>42.3.07.61622</t>
  </si>
  <si>
    <t>4230761621</t>
  </si>
  <si>
    <t>42.3.07.61621</t>
  </si>
  <si>
    <t>Основное мероприятие "Прочие мероприятия по благоустройству"</t>
  </si>
  <si>
    <t>06</t>
  </si>
  <si>
    <t>4230661622</t>
  </si>
  <si>
    <t>42306</t>
  </si>
  <si>
    <t>42.3.06.61622</t>
  </si>
  <si>
    <t>Основные мероприятия "Очистка территории"</t>
  </si>
  <si>
    <t>05</t>
  </si>
  <si>
    <t>4230561621</t>
  </si>
  <si>
    <t>42305</t>
  </si>
  <si>
    <t>42.3.05.61621</t>
  </si>
  <si>
    <t>Основное мероприятие "Содержание первичных средств пожаротушения"</t>
  </si>
  <si>
    <t>04</t>
  </si>
  <si>
    <t>4230461622</t>
  </si>
  <si>
    <t>42304</t>
  </si>
  <si>
    <t>42.3.04.61622</t>
  </si>
  <si>
    <t>4230461621</t>
  </si>
  <si>
    <t>42.3.04.61621</t>
  </si>
  <si>
    <t>Основное мероприятие  "Санитарная очистка территории"</t>
  </si>
  <si>
    <t>03</t>
  </si>
  <si>
    <t>4230361621</t>
  </si>
  <si>
    <t>42303</t>
  </si>
  <si>
    <t>42.3.03.61621</t>
  </si>
  <si>
    <t>Основное мероприятие "Проведение праздничных мероприятий"</t>
  </si>
  <si>
    <t>02</t>
  </si>
  <si>
    <t>4230261621</t>
  </si>
  <si>
    <t>42302</t>
  </si>
  <si>
    <t>42.3.02.61621</t>
  </si>
  <si>
    <t>Основное мероприятие "Содержание мест захоронения"</t>
  </si>
  <si>
    <t>42301S1620</t>
  </si>
  <si>
    <t>42301</t>
  </si>
  <si>
    <t>42.3.01.S1620</t>
  </si>
  <si>
    <t>4230171620</t>
  </si>
  <si>
    <t>42.3.01.71620</t>
  </si>
  <si>
    <t>Основное мероприятие "Уличное освещение"</t>
  </si>
  <si>
    <t>Подпрограмма "Благоустройство и озеленение территории муниципального образования село Находка на 2015-2021 годы"</t>
  </si>
  <si>
    <t>Муниципальная программа «Обеспечение качественными услугами жилищно-коммунального хозяйства населения муниципального образования село Находка на 2015-2021 годы»</t>
  </si>
  <si>
    <t>61320</t>
  </si>
  <si>
    <t>6</t>
  </si>
  <si>
    <t>4260261320</t>
  </si>
  <si>
    <t>42602</t>
  </si>
  <si>
    <t>426</t>
  </si>
  <si>
    <t>42.6.02.61320</t>
  </si>
  <si>
    <t>Компенсация выпадающих доходов организациям, предоставляющим населению коммунально-бытовые услуги по тарифам не обеспеченивающие возмещение издержек</t>
  </si>
  <si>
    <t>Основное мероприятие "Финансовоеобеспечение мероприятий в сфере коммунально-бытовых услуг"</t>
  </si>
  <si>
    <t>42601S1620</t>
  </si>
  <si>
    <t>42601</t>
  </si>
  <si>
    <t>42.6.01.S1620</t>
  </si>
  <si>
    <t>4260171620</t>
  </si>
  <si>
    <t>42.6.01.71620</t>
  </si>
  <si>
    <t>66000</t>
  </si>
  <si>
    <t>4260166000</t>
  </si>
  <si>
    <t>42.6.01.66000</t>
  </si>
  <si>
    <t>Реализация комплекса  мер, направленных на комплексное развитие систем коммунальной инфраструктуры территорий муниципального образования</t>
  </si>
  <si>
    <t>Основное мероприятие "Поддержка отраслей экономики в сфере жилищно-коммунального комплекса"</t>
  </si>
  <si>
    <t>Подпрограмма «Комплексного развития систем коммунальной инфраструктуры муниципального образования с. Находка на период с 2015 по 2021 годы»</t>
  </si>
  <si>
    <t>S1600</t>
  </si>
  <si>
    <t>40701S1600</t>
  </si>
  <si>
    <t>40701</t>
  </si>
  <si>
    <t>407</t>
  </si>
  <si>
    <t>40.7.01.S1600</t>
  </si>
  <si>
    <t>Решение отдельных вопросов местного значения в области формирования и управления муниципальным имуществом</t>
  </si>
  <si>
    <t>71600</t>
  </si>
  <si>
    <t>4070171600</t>
  </si>
  <si>
    <t>40.7.01.71600</t>
  </si>
  <si>
    <t>основное мероприятие "Переселение граждан из жилых помещений признанных непригодными для проживания"</t>
  </si>
  <si>
    <t>Подпрограмма "Переселение граждан из аварийного жилищного фонда на территории муниципального образования село Находка"</t>
  </si>
  <si>
    <t>S1590</t>
  </si>
  <si>
    <t>4</t>
  </si>
  <si>
    <t>41</t>
  </si>
  <si>
    <t>41402S1590</t>
  </si>
  <si>
    <t>41402</t>
  </si>
  <si>
    <t>414</t>
  </si>
  <si>
    <t>41.4.02.S1590</t>
  </si>
  <si>
    <t>Ремонт автомобильных дорог общего пользования местного значения</t>
  </si>
  <si>
    <t>S1450</t>
  </si>
  <si>
    <t>41402S1450</t>
  </si>
  <si>
    <t>41.4.02.S1450</t>
  </si>
  <si>
    <t>71590</t>
  </si>
  <si>
    <t>4140271590</t>
  </si>
  <si>
    <t>41.4.02.71590</t>
  </si>
  <si>
    <t>71450</t>
  </si>
  <si>
    <t>4140271450</t>
  </si>
  <si>
    <t>41.4.02.71450</t>
  </si>
  <si>
    <t>60560</t>
  </si>
  <si>
    <t>4140260560</t>
  </si>
  <si>
    <t>41.4.02.60560</t>
  </si>
  <si>
    <t>Прочие мероприятия по осуществлению дорожной деятельности</t>
  </si>
  <si>
    <t>Основное мероприятие "Дорожный фонд"</t>
  </si>
  <si>
    <t>41401S1590</t>
  </si>
  <si>
    <t>41401</t>
  </si>
  <si>
    <t>41.4.01.S1590</t>
  </si>
  <si>
    <t>Основное мероприятие "Осуществление дорожной деятельности"</t>
  </si>
  <si>
    <t>Подпрограмма "Дорожный фонд муниципального образования село Находка на 2015-2020 годы."</t>
  </si>
  <si>
    <t>Муниципальная программа «Повышение комфортности и безопасности населения муниципального образования село Находка на 2015-2021 годы»</t>
  </si>
  <si>
    <t>80090</t>
  </si>
  <si>
    <t>2</t>
  </si>
  <si>
    <t>Субсидии некоммерческим организациям (за исключением государственных (муниципальных) учреждений)</t>
  </si>
  <si>
    <t>4120180090</t>
  </si>
  <si>
    <t>41201</t>
  </si>
  <si>
    <t>412</t>
  </si>
  <si>
    <t>41.2.01.80090</t>
  </si>
  <si>
    <t>Финансовое обеспечение добровольной народной дружины</t>
  </si>
  <si>
    <t>Подпрограмма "Обеспечение правопорядка и профилактики правонарушений в МО с. Находка"</t>
  </si>
  <si>
    <t>80100</t>
  </si>
  <si>
    <t>4110180100</t>
  </si>
  <si>
    <t>41101</t>
  </si>
  <si>
    <t>411</t>
  </si>
  <si>
    <t>41.1.01.80100</t>
  </si>
  <si>
    <t>Мероприятия, направленные на противодействие экстремизму и терроризму, гармонизации межэтнических и межкультурных отношений, профилактике проявлений ксенофобии, укрепления толерантности</t>
  </si>
  <si>
    <t>80150</t>
  </si>
  <si>
    <t>4130180150</t>
  </si>
  <si>
    <t>41301</t>
  </si>
  <si>
    <t>413</t>
  </si>
  <si>
    <t>41.3.01.80150</t>
  </si>
  <si>
    <t>Мероприятия, направленные на обеспечение пожарной безопасности на территории муниципального образования</t>
  </si>
  <si>
    <t>Основное мероприятие "Развитие системы обеспечения пожарной безопасности"</t>
  </si>
  <si>
    <t>Подпрограмма "Обеспечение первичных мер пожарной безопасности на территории муниципального образования село Находка в 2015 – 2021 годах"</t>
  </si>
  <si>
    <t>51180</t>
  </si>
  <si>
    <t>Расходы на выплаты персоналу государственных (муниципальных) органов</t>
  </si>
  <si>
    <t>4020151180</t>
  </si>
  <si>
    <t>40201</t>
  </si>
  <si>
    <t>402</t>
  </si>
  <si>
    <t>40.2.01.51180</t>
  </si>
  <si>
    <t>Субвенции на осуществление первичного воинского учета на территориях, где отсутствуют военные комиссариаты</t>
  </si>
  <si>
    <t>Основное мероприятие "Осуществление передаваемых Российской Федерацией органам местного самоуправления поселений и городских округов полномочий на осуществление воинского учета на территориях, где отсутствуют военные комиссариаты"</t>
  </si>
  <si>
    <t>Подпрграмма "Обеспечение мобилизационной подготовки"</t>
  </si>
  <si>
    <t>80040</t>
  </si>
  <si>
    <t>4030280040</t>
  </si>
  <si>
    <t>40302</t>
  </si>
  <si>
    <t>403</t>
  </si>
  <si>
    <t>40.3.02.80040</t>
  </si>
  <si>
    <t>Оценка недвижимости, признание прав и регулирование отношений по муниципальной собственности</t>
  </si>
  <si>
    <t>Основное мероприятие "Изготовление технической документации (технические планы, технические паспорта)"</t>
  </si>
  <si>
    <t>80180</t>
  </si>
  <si>
    <t>Уплата налогов, сборов и иных платежей</t>
  </si>
  <si>
    <t>4030180180</t>
  </si>
  <si>
    <t>40301</t>
  </si>
  <si>
    <t>40.3.01.80180</t>
  </si>
  <si>
    <t>Учет муниципального имущества</t>
  </si>
  <si>
    <t>Основное мероприятие "Организация учета и содержания муниципального имущества"</t>
  </si>
  <si>
    <t>Подпрограмма «Модернизация, содержание и сохранение муниципального  имущества»</t>
  </si>
  <si>
    <t>73010</t>
  </si>
  <si>
    <t>4010173010</t>
  </si>
  <si>
    <t>40101</t>
  </si>
  <si>
    <t>401</t>
  </si>
  <si>
    <t>40.1.01.73010</t>
  </si>
  <si>
    <t>Осуществление государственных полномочий Ямало-ненецкого автономного округа по определению перечня должностных лиц, уполномоченных составлять протоколы об административных правонарушениях</t>
  </si>
  <si>
    <t>Основное мероприятие "Повышение эффективности защиты прав и законных интересов граждан"</t>
  </si>
  <si>
    <t>Подпрограмма "Финансовое обеспечение расходов на осуществление отдельных государственных полномочий"</t>
  </si>
  <si>
    <t>00</t>
  </si>
  <si>
    <t>9</t>
  </si>
  <si>
    <t>98</t>
  </si>
  <si>
    <t>9890090070</t>
  </si>
  <si>
    <t>98.9.00.90070</t>
  </si>
  <si>
    <t>Расходы, не отнесенные к муниципальным программам</t>
  </si>
  <si>
    <t>Непрограммные расходы</t>
  </si>
  <si>
    <t>8</t>
  </si>
  <si>
    <t>4080211040</t>
  </si>
  <si>
    <t>40802</t>
  </si>
  <si>
    <t>408</t>
  </si>
  <si>
    <t>40.8.02.11040</t>
  </si>
  <si>
    <t>Основное мероприятие "Финансовое обеспечение расходов на осуществление внутреннего муниципального финансового контроля"</t>
  </si>
  <si>
    <t>4080111040</t>
  </si>
  <si>
    <t>40801</t>
  </si>
  <si>
    <t>40.8.01.11040</t>
  </si>
  <si>
    <t>Основное мероприятие "Финансовое обеспечение расходов на осуществление внешнего муниципального финансового контроля"</t>
  </si>
  <si>
    <t xml:space="preserve">Подпрограмма «Финансовое обеспечение расходов на осуществление муниципального финансового контроля» </t>
  </si>
  <si>
    <t>11010</t>
  </si>
  <si>
    <t>40Ц0111010</t>
  </si>
  <si>
    <t>40.Ц.01.11010</t>
  </si>
  <si>
    <t>Глава муниципального образования</t>
  </si>
  <si>
    <t>Вид расходов</t>
  </si>
  <si>
    <t>Целевая статья</t>
  </si>
  <si>
    <t>4 цифры кцср критерий</t>
  </si>
  <si>
    <t>1 знак кцср критерий</t>
  </si>
  <si>
    <t>два знака кцср кр</t>
  </si>
  <si>
    <t>кцср</t>
  </si>
  <si>
    <t>40Ц0100000</t>
  </si>
  <si>
    <t>40Ц0000000</t>
  </si>
  <si>
    <t>4000000000</t>
  </si>
  <si>
    <t>4310100000</t>
  </si>
  <si>
    <t>4310000000</t>
  </si>
  <si>
    <t>4300000000</t>
  </si>
  <si>
    <t>4270100000</t>
  </si>
  <si>
    <t>4270000000</t>
  </si>
  <si>
    <t>4230800000</t>
  </si>
  <si>
    <t>4230700000</t>
  </si>
  <si>
    <t>4230600000</t>
  </si>
  <si>
    <t>4230500000</t>
  </si>
  <si>
    <t>4230400000</t>
  </si>
  <si>
    <t>4230300000</t>
  </si>
  <si>
    <t>4230200000</t>
  </si>
  <si>
    <t>4230100000</t>
  </si>
  <si>
    <t>4230000000</t>
  </si>
  <si>
    <t>4200000000</t>
  </si>
  <si>
    <t>4260200000</t>
  </si>
  <si>
    <t>4260100000</t>
  </si>
  <si>
    <t>4260000000</t>
  </si>
  <si>
    <t>4070100000</t>
  </si>
  <si>
    <t>4070000000</t>
  </si>
  <si>
    <t>4140200000</t>
  </si>
  <si>
    <t>4140100000</t>
  </si>
  <si>
    <t>4140000000</t>
  </si>
  <si>
    <t>4100000000</t>
  </si>
  <si>
    <t>4120100000</t>
  </si>
  <si>
    <t>4120000000</t>
  </si>
  <si>
    <t>4110100000</t>
  </si>
  <si>
    <t>4110000000</t>
  </si>
  <si>
    <t>4130100000</t>
  </si>
  <si>
    <t>4130000000</t>
  </si>
  <si>
    <t>4020100000</t>
  </si>
  <si>
    <t>4020000000</t>
  </si>
  <si>
    <t>4030200000</t>
  </si>
  <si>
    <t>4030100000</t>
  </si>
  <si>
    <t>4030000000</t>
  </si>
  <si>
    <t>4010100000</t>
  </si>
  <si>
    <t>4010000000</t>
  </si>
  <si>
    <t>9890000000</t>
  </si>
  <si>
    <t>9800000000</t>
  </si>
  <si>
    <t>4080200000</t>
  </si>
  <si>
    <t>4080100000</t>
  </si>
  <si>
    <t>4080000000</t>
  </si>
  <si>
    <t>Администрация села Находка</t>
  </si>
  <si>
    <t>Вид расход-ов</t>
  </si>
  <si>
    <t>Подраз-дел</t>
  </si>
  <si>
    <t>Ведом-ство</t>
  </si>
  <si>
    <t>кр подраздел</t>
  </si>
  <si>
    <t>Ведомство</t>
  </si>
  <si>
    <t>КЦСР</t>
  </si>
  <si>
    <t>Приложение 3</t>
  </si>
  <si>
    <t>Приложение 4</t>
  </si>
  <si>
    <t>Подпрограмма "Комплексные меры по противодействию экстремизму и профилактике терроризма на территории муниципального образования село Находка на 2015-2021 годы"</t>
  </si>
  <si>
    <t>Основное мероприятие "Комплексные меры по противодействию экстремизму и профилактике  терроризма"</t>
  </si>
  <si>
    <t>Содержание автомобильных дорог общего пользования местного значения</t>
  </si>
  <si>
    <t>Основное мероприятие "Переселение граждан из жилых помещений признанных непригодными для проживания"</t>
  </si>
  <si>
    <t>Основное мероприятие "Совершенствование системы профилактики правонарушений"</t>
  </si>
  <si>
    <t>Подпрограмма "Обеспечение мобилизационной подготовки"</t>
  </si>
  <si>
    <t>Проведение мероприятий муниципального значения</t>
  </si>
  <si>
    <t>Основное мероприятие "Финансовое обеспечение мероприятий в сфере коммунально-бытовых услуг"</t>
  </si>
  <si>
    <t>Реализация мероприятий на участие в предупреждении и ликвидации последствий чрезвычайных ситуаций</t>
  </si>
  <si>
    <t>S1270</t>
  </si>
  <si>
    <t>Капитальный ремонт автомобильных дорог общего пользования местного значения</t>
  </si>
  <si>
    <t>S1480</t>
  </si>
  <si>
    <t>Основное мероприятие "Озеление"</t>
  </si>
  <si>
    <t>Подпрограмма "Дорожный фонд муниципального образования село Находка на 2015-2021 годы."</t>
  </si>
  <si>
    <t>Прочие мероприятие по осуществлению дорожной деятельности</t>
  </si>
  <si>
    <t>Основное мероприятие "Озеленение"</t>
  </si>
  <si>
    <t>Премии и гранты</t>
  </si>
  <si>
    <t>Иные мероприятия местного значения</t>
  </si>
  <si>
    <t>Основное мероприятие "Улучшение жилищных условий граждан муниципального образования "</t>
  </si>
  <si>
    <t>Реализация комплекса мер по улучшению жилищных условий граждан, проживающих в сельской местности, в том числе молодых семей и молодых специалистов</t>
  </si>
  <si>
    <t>Приложение 2</t>
  </si>
  <si>
    <t>УТВЕРЖДЕНО</t>
  </si>
  <si>
    <t xml:space="preserve">Исполнение бюджета муниципального образования село Находка за 2019 год по разделам и подразделам классификации расходов бюджета </t>
  </si>
  <si>
    <t>% исполнения к уточненому плану</t>
  </si>
  <si>
    <t>руб.</t>
  </si>
  <si>
    <t>Исполнение бюджета муниципального образования село Находка за 2019 год по ведомственной структуре расходов бюджета</t>
  </si>
  <si>
    <t>Исполнение бюджета муниципального образования село Находка за 2019 год по целевым статьям (муниципальным программам  и непрограммным направлениям деятельности), группам (группам и подгруппам) видов расходов бюджета</t>
  </si>
  <si>
    <t>Уточненный план на 2019 год</t>
  </si>
  <si>
    <t>Исполнено на 31.12.2019 г.</t>
  </si>
  <si>
    <t>решением Думы Тазовского района</t>
  </si>
  <si>
    <t xml:space="preserve">от 20.10.2020 г.№ 3-3-26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</si>
</sst>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000"/>
    <numFmt numFmtId="167" formatCode="00000"/>
    <numFmt numFmtId="168" formatCode="\&gt;\a\a\.\a\.\a\a\.\a\a\a\a\a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8"/>
      <name val="PT Astra Serif"/>
      <family val="1"/>
      <charset val="204"/>
    </font>
    <font>
      <b/>
      <i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b/>
      <i/>
      <sz val="10"/>
      <name val="PT Astra Serif"/>
      <family val="1"/>
      <charset val="204"/>
    </font>
    <font>
      <sz val="10"/>
      <name val="Times New Roman"/>
      <family val="1"/>
      <charset val="204"/>
    </font>
    <font>
      <b/>
      <i/>
      <sz val="11"/>
      <name val="PT Astra Serif"/>
      <family val="1"/>
      <charset val="204"/>
    </font>
    <font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9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/>
    <xf numFmtId="0" fontId="1" fillId="0" borderId="0" xfId="1"/>
    <xf numFmtId="0" fontId="4" fillId="0" borderId="0" xfId="1" applyFont="1"/>
    <xf numFmtId="0" fontId="5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5" fillId="0" borderId="0" xfId="1" applyFont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Font="1" applyBorder="1" applyProtection="1">
      <protection hidden="1"/>
    </xf>
    <xf numFmtId="165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Font="1" applyProtection="1">
      <protection hidden="1"/>
    </xf>
    <xf numFmtId="0" fontId="6" fillId="0" borderId="0" xfId="1" applyFont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left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0" xfId="1" applyNumberFormat="1" applyFont="1" applyFill="1" applyAlignment="1" applyProtection="1">
      <alignment horizontal="center" vertical="center" wrapText="1"/>
      <protection hidden="1"/>
    </xf>
    <xf numFmtId="165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Font="1" applyBorder="1" applyProtection="1">
      <protection hidden="1"/>
    </xf>
    <xf numFmtId="168" fontId="11" fillId="0" borderId="2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168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8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8" xfId="1" applyNumberFormat="1" applyFont="1" applyFill="1" applyBorder="1" applyAlignment="1" applyProtection="1">
      <alignment horizontal="center" vertical="center" wrapText="1"/>
      <protection hidden="1"/>
    </xf>
    <xf numFmtId="168" fontId="11" fillId="0" borderId="18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8" xfId="1" applyNumberFormat="1" applyFont="1" applyFill="1" applyBorder="1" applyAlignment="1" applyProtection="1">
      <alignment horizontal="center" vertical="center" wrapText="1"/>
      <protection hidden="1"/>
    </xf>
    <xf numFmtId="168" fontId="11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1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3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Border="1" applyAlignment="1" applyProtection="1">
      <alignment horizontal="center"/>
      <protection hidden="1"/>
    </xf>
    <xf numFmtId="1" fontId="11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165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4" xfId="1" applyFont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6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1" applyNumberFormat="1" applyFont="1" applyBorder="1" applyProtection="1">
      <protection hidden="1"/>
    </xf>
    <xf numFmtId="4" fontId="5" fillId="0" borderId="1" xfId="1" applyNumberFormat="1" applyFont="1" applyBorder="1" applyAlignment="1" applyProtection="1">
      <alignment horizontal="right" vertical="center"/>
      <protection hidden="1"/>
    </xf>
    <xf numFmtId="1" fontId="6" fillId="0" borderId="1" xfId="1" applyNumberFormat="1" applyFont="1" applyBorder="1" applyAlignment="1" applyProtection="1">
      <alignment horizontal="right" vertical="center"/>
      <protection hidden="1"/>
    </xf>
    <xf numFmtId="4" fontId="6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8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6" xfId="1" applyNumberFormat="1" applyFont="1" applyFill="1" applyBorder="1" applyAlignment="1" applyProtection="1">
      <alignment horizontal="right" vertical="center" wrapText="1"/>
      <protection hidden="1"/>
    </xf>
    <xf numFmtId="4" fontId="8" fillId="0" borderId="6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6" fillId="0" borderId="1" xfId="1" applyNumberFormat="1" applyFont="1" applyBorder="1"/>
    <xf numFmtId="4" fontId="6" fillId="0" borderId="4" xfId="1" applyNumberFormat="1" applyFont="1" applyFill="1" applyBorder="1" applyAlignment="1" applyProtection="1">
      <alignment vertical="center" wrapText="1"/>
      <protection hidden="1"/>
    </xf>
    <xf numFmtId="1" fontId="6" fillId="0" borderId="1" xfId="1" applyNumberFormat="1" applyFont="1" applyBorder="1" applyAlignment="1">
      <alignment vertical="center"/>
    </xf>
    <xf numFmtId="4" fontId="6" fillId="0" borderId="1" xfId="1" applyNumberFormat="1" applyFont="1" applyBorder="1" applyAlignment="1" applyProtection="1">
      <alignment vertical="center"/>
      <protection hidden="1"/>
    </xf>
    <xf numFmtId="4" fontId="8" fillId="0" borderId="1" xfId="1" applyNumberFormat="1" applyFont="1" applyBorder="1" applyAlignment="1" applyProtection="1">
      <alignment vertical="center"/>
      <protection hidden="1"/>
    </xf>
    <xf numFmtId="4" fontId="5" fillId="0" borderId="1" xfId="1" applyNumberFormat="1" applyFont="1" applyBorder="1" applyAlignment="1" applyProtection="1">
      <alignment vertical="center"/>
      <protection hidden="1"/>
    </xf>
    <xf numFmtId="4" fontId="8" fillId="0" borderId="4" xfId="1" applyNumberFormat="1" applyFont="1" applyFill="1" applyBorder="1" applyAlignment="1" applyProtection="1">
      <alignment vertical="center" wrapText="1"/>
      <protection hidden="1"/>
    </xf>
    <xf numFmtId="4" fontId="8" fillId="0" borderId="1" xfId="1" applyNumberFormat="1" applyFont="1" applyFill="1" applyBorder="1" applyAlignment="1" applyProtection="1">
      <alignment vertical="center" wrapText="1"/>
      <protection hidden="1"/>
    </xf>
    <xf numFmtId="4" fontId="6" fillId="0" borderId="1" xfId="1" applyNumberFormat="1" applyFont="1" applyFill="1" applyBorder="1" applyAlignment="1" applyProtection="1">
      <alignment vertical="center" wrapText="1"/>
      <protection hidden="1"/>
    </xf>
    <xf numFmtId="4" fontId="5" fillId="0" borderId="6" xfId="1" applyNumberFormat="1" applyFont="1" applyBorder="1" applyAlignment="1" applyProtection="1">
      <alignment vertical="center"/>
      <protection hidden="1"/>
    </xf>
    <xf numFmtId="4" fontId="5" fillId="0" borderId="4" xfId="1" applyNumberFormat="1" applyFont="1" applyBorder="1" applyAlignment="1" applyProtection="1">
      <alignment vertical="center"/>
      <protection hidden="1"/>
    </xf>
    <xf numFmtId="1" fontId="11" fillId="0" borderId="1" xfId="1" applyNumberFormat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vertical="center" wrapText="1"/>
      <protection hidden="1"/>
    </xf>
    <xf numFmtId="4" fontId="10" fillId="0" borderId="1" xfId="1" applyNumberFormat="1" applyFont="1" applyBorder="1" applyAlignment="1" applyProtection="1">
      <alignment vertical="center"/>
      <protection hidden="1"/>
    </xf>
    <xf numFmtId="4" fontId="14" fillId="0" borderId="1" xfId="1" applyNumberFormat="1" applyFont="1" applyFill="1" applyBorder="1" applyAlignment="1" applyProtection="1">
      <alignment vertical="center" wrapText="1"/>
      <protection hidden="1"/>
    </xf>
    <xf numFmtId="4" fontId="14" fillId="0" borderId="1" xfId="1" applyNumberFormat="1" applyFont="1" applyBorder="1" applyAlignment="1" applyProtection="1">
      <alignment vertical="center"/>
      <protection hidden="1"/>
    </xf>
    <xf numFmtId="4" fontId="15" fillId="0" borderId="1" xfId="1" applyNumberFormat="1" applyFont="1" applyFill="1" applyBorder="1" applyAlignment="1" applyProtection="1">
      <alignment vertical="center" wrapText="1"/>
      <protection hidden="1"/>
    </xf>
    <xf numFmtId="4" fontId="15" fillId="0" borderId="1" xfId="1" applyNumberFormat="1" applyFont="1" applyBorder="1" applyAlignment="1" applyProtection="1">
      <alignment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2" applyFont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Alignment="1" applyProtection="1">
      <alignment horizontal="right"/>
      <protection hidden="1"/>
    </xf>
    <xf numFmtId="0" fontId="11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8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opLeftCell="A97" workbookViewId="0">
      <selection activeCell="G9" sqref="G9"/>
    </sheetView>
  </sheetViews>
  <sheetFormatPr defaultColWidth="8.85546875" defaultRowHeight="12.75" x14ac:dyDescent="0.2"/>
  <cols>
    <col min="1" max="1" width="1.7109375" style="1" customWidth="1"/>
    <col min="2" max="3" width="0" style="1" hidden="1" customWidth="1"/>
    <col min="4" max="4" width="8.5703125" style="1" customWidth="1"/>
    <col min="5" max="5" width="13" style="1" customWidth="1"/>
    <col min="6" max="6" width="70.85546875" style="1" customWidth="1"/>
    <col min="7" max="7" width="16.140625" style="1" customWidth="1"/>
    <col min="8" max="9" width="15.85546875" style="1" customWidth="1"/>
    <col min="10" max="10" width="0.7109375" style="1" customWidth="1"/>
    <col min="11" max="11" width="0" style="1" hidden="1" customWidth="1"/>
    <col min="12" max="256" width="9.140625" style="1" customWidth="1"/>
    <col min="257" max="16384" width="8.85546875" style="1"/>
  </cols>
  <sheetData>
    <row r="1" spans="1:11" ht="15.75" x14ac:dyDescent="0.2">
      <c r="A1" s="7"/>
      <c r="B1" s="7"/>
      <c r="C1" s="7"/>
      <c r="D1" s="7"/>
      <c r="E1" s="268"/>
      <c r="F1" s="268"/>
      <c r="G1" s="268"/>
      <c r="H1" s="207" t="s">
        <v>331</v>
      </c>
      <c r="I1" s="207"/>
    </row>
    <row r="2" spans="1:11" ht="15.75" x14ac:dyDescent="0.2">
      <c r="A2" s="7"/>
      <c r="B2" s="7"/>
      <c r="C2" s="7"/>
      <c r="D2" s="7"/>
      <c r="E2" s="268"/>
      <c r="F2" s="268"/>
      <c r="G2" s="268"/>
      <c r="H2" s="207" t="s">
        <v>332</v>
      </c>
      <c r="I2" s="207"/>
    </row>
    <row r="3" spans="1:11" ht="12.75" customHeight="1" x14ac:dyDescent="0.25">
      <c r="A3" s="8"/>
      <c r="B3" s="8"/>
      <c r="C3" s="8"/>
      <c r="D3" s="8"/>
      <c r="E3" s="268"/>
      <c r="F3" s="268"/>
      <c r="G3" s="268"/>
      <c r="H3" s="207" t="s">
        <v>340</v>
      </c>
      <c r="I3" s="207"/>
      <c r="J3" s="2"/>
      <c r="K3" s="2"/>
    </row>
    <row r="4" spans="1:11" ht="12.75" customHeight="1" x14ac:dyDescent="0.25">
      <c r="A4" s="8"/>
      <c r="B4" s="8"/>
      <c r="C4" s="8"/>
      <c r="D4" s="8"/>
      <c r="E4" s="268"/>
      <c r="F4" s="268"/>
      <c r="G4" s="268"/>
      <c r="H4" s="208" t="s">
        <v>341</v>
      </c>
      <c r="I4" s="209"/>
      <c r="J4" s="2"/>
      <c r="K4" s="2"/>
    </row>
    <row r="5" spans="1:11" ht="12.75" customHeight="1" x14ac:dyDescent="0.3">
      <c r="A5" s="8"/>
      <c r="B5" s="8"/>
      <c r="C5" s="8"/>
      <c r="D5" s="8"/>
      <c r="E5" s="268"/>
      <c r="F5" s="268"/>
      <c r="G5" s="268"/>
      <c r="J5" s="2"/>
      <c r="K5" s="2"/>
    </row>
    <row r="6" spans="1:11" ht="28.15" customHeight="1" x14ac:dyDescent="0.25">
      <c r="A6" s="8"/>
      <c r="B6" s="8"/>
      <c r="C6" s="8"/>
      <c r="D6" s="269" t="s">
        <v>333</v>
      </c>
      <c r="E6" s="269"/>
      <c r="F6" s="269"/>
      <c r="G6" s="269"/>
      <c r="H6" s="269"/>
      <c r="I6" s="269"/>
      <c r="J6" s="2"/>
      <c r="K6" s="2"/>
    </row>
    <row r="7" spans="1:11" ht="12.75" customHeight="1" x14ac:dyDescent="0.3">
      <c r="A7" s="8"/>
      <c r="B7" s="8"/>
      <c r="C7" s="8"/>
      <c r="D7" s="8"/>
      <c r="E7" s="8"/>
      <c r="F7" s="8"/>
      <c r="G7" s="8"/>
      <c r="H7" s="2"/>
      <c r="I7" s="2"/>
      <c r="J7" s="2"/>
      <c r="K7" s="2"/>
    </row>
    <row r="8" spans="1:11" ht="16.350000000000001" customHeight="1" x14ac:dyDescent="0.25">
      <c r="A8" s="8"/>
      <c r="B8" s="9"/>
      <c r="C8" s="9"/>
      <c r="D8" s="9"/>
      <c r="E8" s="9"/>
      <c r="F8" s="9"/>
      <c r="H8" s="2"/>
      <c r="I8" s="10" t="s">
        <v>335</v>
      </c>
      <c r="J8" s="2"/>
      <c r="K8" s="2"/>
    </row>
    <row r="9" spans="1:11" ht="76.900000000000006" customHeight="1" x14ac:dyDescent="0.25">
      <c r="A9" s="9"/>
      <c r="B9" s="11" t="s">
        <v>26</v>
      </c>
      <c r="C9" s="11" t="s">
        <v>25</v>
      </c>
      <c r="D9" s="12" t="s">
        <v>24</v>
      </c>
      <c r="E9" s="12" t="s">
        <v>23</v>
      </c>
      <c r="F9" s="12" t="s">
        <v>22</v>
      </c>
      <c r="G9" s="80" t="s">
        <v>338</v>
      </c>
      <c r="H9" s="80" t="s">
        <v>339</v>
      </c>
      <c r="I9" s="80" t="s">
        <v>334</v>
      </c>
      <c r="J9" s="2"/>
      <c r="K9" s="2"/>
    </row>
    <row r="10" spans="1:11" ht="16.350000000000001" customHeight="1" x14ac:dyDescent="0.3">
      <c r="A10" s="8"/>
      <c r="B10" s="13"/>
      <c r="C10" s="13"/>
      <c r="D10" s="210">
        <v>1</v>
      </c>
      <c r="E10" s="210">
        <v>2</v>
      </c>
      <c r="F10" s="211">
        <v>3</v>
      </c>
      <c r="G10" s="212">
        <v>4</v>
      </c>
      <c r="H10" s="213">
        <v>5</v>
      </c>
      <c r="I10" s="213">
        <v>6</v>
      </c>
      <c r="J10" s="2"/>
      <c r="K10" s="2"/>
    </row>
    <row r="11" spans="1:11" ht="19.149999999999999" customHeight="1" x14ac:dyDescent="0.25">
      <c r="A11" s="15"/>
      <c r="B11" s="13">
        <v>113</v>
      </c>
      <c r="C11" s="16">
        <v>100</v>
      </c>
      <c r="D11" s="17">
        <v>1</v>
      </c>
      <c r="E11" s="17" t="s">
        <v>3</v>
      </c>
      <c r="F11" s="18" t="s">
        <v>21</v>
      </c>
      <c r="G11" s="232">
        <f>G12+G13+G14+G15</f>
        <v>30871467.389999997</v>
      </c>
      <c r="H11" s="232">
        <f>H12+H13+H14+H15</f>
        <v>30520853.259999998</v>
      </c>
      <c r="I11" s="239">
        <f>H11/G11*100</f>
        <v>98.864277730725647</v>
      </c>
      <c r="J11" s="3"/>
      <c r="K11" s="3"/>
    </row>
    <row r="12" spans="1:11" ht="43.15" customHeight="1" x14ac:dyDescent="0.25">
      <c r="A12" s="15"/>
      <c r="B12" s="13">
        <v>102</v>
      </c>
      <c r="C12" s="13">
        <v>100</v>
      </c>
      <c r="D12" s="19">
        <v>1</v>
      </c>
      <c r="E12" s="19">
        <v>2</v>
      </c>
      <c r="F12" s="20" t="s">
        <v>20</v>
      </c>
      <c r="G12" s="233">
        <v>5299999.8600000003</v>
      </c>
      <c r="H12" s="238">
        <v>5249946.0599999996</v>
      </c>
      <c r="I12" s="239">
        <f t="shared" ref="I12:I31" si="0">H12/G12*100</f>
        <v>99.05558865429856</v>
      </c>
      <c r="J12" s="3"/>
      <c r="K12" s="3"/>
    </row>
    <row r="13" spans="1:11" ht="52.35" customHeight="1" x14ac:dyDescent="0.25">
      <c r="A13" s="15"/>
      <c r="B13" s="13">
        <v>104</v>
      </c>
      <c r="C13" s="13">
        <v>100</v>
      </c>
      <c r="D13" s="21">
        <v>1</v>
      </c>
      <c r="E13" s="21">
        <v>4</v>
      </c>
      <c r="F13" s="22" t="s">
        <v>19</v>
      </c>
      <c r="G13" s="234">
        <v>24691318.329999998</v>
      </c>
      <c r="H13" s="238">
        <v>24402098</v>
      </c>
      <c r="I13" s="239">
        <f t="shared" si="0"/>
        <v>98.828655780406038</v>
      </c>
      <c r="J13" s="3"/>
      <c r="K13" s="3"/>
    </row>
    <row r="14" spans="1:11" ht="40.15" customHeight="1" x14ac:dyDescent="0.25">
      <c r="A14" s="15"/>
      <c r="B14" s="13">
        <v>106</v>
      </c>
      <c r="C14" s="13">
        <v>100</v>
      </c>
      <c r="D14" s="21">
        <v>1</v>
      </c>
      <c r="E14" s="21">
        <v>6</v>
      </c>
      <c r="F14" s="22" t="s">
        <v>18</v>
      </c>
      <c r="G14" s="234">
        <v>159000</v>
      </c>
      <c r="H14" s="238">
        <v>159000</v>
      </c>
      <c r="I14" s="239">
        <f t="shared" si="0"/>
        <v>100</v>
      </c>
      <c r="J14" s="3"/>
      <c r="K14" s="3"/>
    </row>
    <row r="15" spans="1:11" ht="20.45" customHeight="1" x14ac:dyDescent="0.25">
      <c r="A15" s="15"/>
      <c r="B15" s="13">
        <v>113</v>
      </c>
      <c r="C15" s="13">
        <v>100</v>
      </c>
      <c r="D15" s="23">
        <v>1</v>
      </c>
      <c r="E15" s="23">
        <v>13</v>
      </c>
      <c r="F15" s="24" t="s">
        <v>17</v>
      </c>
      <c r="G15" s="235">
        <v>721149.2</v>
      </c>
      <c r="H15" s="238">
        <v>709809.2</v>
      </c>
      <c r="I15" s="239">
        <f t="shared" si="0"/>
        <v>98.427509868970247</v>
      </c>
      <c r="J15" s="3"/>
      <c r="K15" s="3"/>
    </row>
    <row r="16" spans="1:11" ht="20.45" customHeight="1" x14ac:dyDescent="0.25">
      <c r="A16" s="15"/>
      <c r="B16" s="13">
        <v>203</v>
      </c>
      <c r="C16" s="16">
        <v>200</v>
      </c>
      <c r="D16" s="17">
        <v>2</v>
      </c>
      <c r="E16" s="17" t="s">
        <v>3</v>
      </c>
      <c r="F16" s="18" t="s">
        <v>16</v>
      </c>
      <c r="G16" s="232">
        <f>G17</f>
        <v>212000</v>
      </c>
      <c r="H16" s="238">
        <f>H17</f>
        <v>212000</v>
      </c>
      <c r="I16" s="239">
        <f t="shared" si="0"/>
        <v>100</v>
      </c>
      <c r="J16" s="3"/>
      <c r="K16" s="3"/>
    </row>
    <row r="17" spans="1:11" ht="20.45" customHeight="1" x14ac:dyDescent="0.25">
      <c r="A17" s="15"/>
      <c r="B17" s="13">
        <v>203</v>
      </c>
      <c r="C17" s="13">
        <v>200</v>
      </c>
      <c r="D17" s="25">
        <v>2</v>
      </c>
      <c r="E17" s="25">
        <v>3</v>
      </c>
      <c r="F17" s="26" t="s">
        <v>15</v>
      </c>
      <c r="G17" s="236">
        <v>212000</v>
      </c>
      <c r="H17" s="238">
        <v>212000</v>
      </c>
      <c r="I17" s="239">
        <f t="shared" si="0"/>
        <v>100</v>
      </c>
      <c r="J17" s="3"/>
      <c r="K17" s="3"/>
    </row>
    <row r="18" spans="1:11" ht="34.5" customHeight="1" x14ac:dyDescent="0.25">
      <c r="A18" s="15"/>
      <c r="B18" s="13">
        <v>314</v>
      </c>
      <c r="C18" s="16">
        <v>300</v>
      </c>
      <c r="D18" s="17">
        <v>3</v>
      </c>
      <c r="E18" s="17" t="s">
        <v>3</v>
      </c>
      <c r="F18" s="18" t="s">
        <v>14</v>
      </c>
      <c r="G18" s="232">
        <f>G19+G20</f>
        <v>766470.1</v>
      </c>
      <c r="H18" s="232">
        <f>H19+H20</f>
        <v>766470.09</v>
      </c>
      <c r="I18" s="239">
        <f t="shared" si="0"/>
        <v>99.999998695317657</v>
      </c>
      <c r="J18" s="3"/>
      <c r="K18" s="3"/>
    </row>
    <row r="19" spans="1:11" ht="19.149999999999999" customHeight="1" x14ac:dyDescent="0.25">
      <c r="A19" s="15"/>
      <c r="B19" s="13">
        <v>310</v>
      </c>
      <c r="C19" s="13">
        <v>300</v>
      </c>
      <c r="D19" s="19">
        <v>3</v>
      </c>
      <c r="E19" s="19">
        <v>10</v>
      </c>
      <c r="F19" s="20" t="s">
        <v>13</v>
      </c>
      <c r="G19" s="233">
        <v>483165.44</v>
      </c>
      <c r="H19" s="238">
        <v>483165.43</v>
      </c>
      <c r="I19" s="239">
        <f t="shared" si="0"/>
        <v>99.999997930315544</v>
      </c>
      <c r="J19" s="3"/>
      <c r="K19" s="3"/>
    </row>
    <row r="20" spans="1:11" ht="37.9" customHeight="1" x14ac:dyDescent="0.25">
      <c r="A20" s="15"/>
      <c r="B20" s="13">
        <v>314</v>
      </c>
      <c r="C20" s="13">
        <v>300</v>
      </c>
      <c r="D20" s="23">
        <v>3</v>
      </c>
      <c r="E20" s="23">
        <v>14</v>
      </c>
      <c r="F20" s="24" t="s">
        <v>12</v>
      </c>
      <c r="G20" s="235">
        <v>283304.65999999997</v>
      </c>
      <c r="H20" s="238">
        <v>283304.65999999997</v>
      </c>
      <c r="I20" s="239">
        <f t="shared" si="0"/>
        <v>100</v>
      </c>
      <c r="J20" s="3"/>
      <c r="K20" s="3"/>
    </row>
    <row r="21" spans="1:11" ht="21" customHeight="1" x14ac:dyDescent="0.25">
      <c r="A21" s="15"/>
      <c r="B21" s="13">
        <v>409</v>
      </c>
      <c r="C21" s="16">
        <v>400</v>
      </c>
      <c r="D21" s="17">
        <v>4</v>
      </c>
      <c r="E21" s="17" t="s">
        <v>3</v>
      </c>
      <c r="F21" s="18" t="s">
        <v>11</v>
      </c>
      <c r="G21" s="232">
        <f>G22</f>
        <v>12245675.65</v>
      </c>
      <c r="H21" s="232">
        <f>H22</f>
        <v>3535405.92</v>
      </c>
      <c r="I21" s="239">
        <f t="shared" si="0"/>
        <v>28.870648064241355</v>
      </c>
      <c r="J21" s="3"/>
      <c r="K21" s="3"/>
    </row>
    <row r="22" spans="1:11" ht="21" customHeight="1" x14ac:dyDescent="0.25">
      <c r="A22" s="15"/>
      <c r="B22" s="13">
        <v>409</v>
      </c>
      <c r="C22" s="13">
        <v>400</v>
      </c>
      <c r="D22" s="25">
        <v>4</v>
      </c>
      <c r="E22" s="25">
        <v>9</v>
      </c>
      <c r="F22" s="26" t="s">
        <v>10</v>
      </c>
      <c r="G22" s="236">
        <v>12245675.65</v>
      </c>
      <c r="H22" s="238">
        <v>3535405.92</v>
      </c>
      <c r="I22" s="239">
        <f t="shared" si="0"/>
        <v>28.870648064241355</v>
      </c>
      <c r="J22" s="3"/>
      <c r="K22" s="3"/>
    </row>
    <row r="23" spans="1:11" ht="21" customHeight="1" x14ac:dyDescent="0.25">
      <c r="A23" s="15"/>
      <c r="B23" s="13">
        <v>503</v>
      </c>
      <c r="C23" s="16">
        <v>500</v>
      </c>
      <c r="D23" s="17">
        <v>5</v>
      </c>
      <c r="E23" s="17" t="s">
        <v>3</v>
      </c>
      <c r="F23" s="18" t="s">
        <v>9</v>
      </c>
      <c r="G23" s="232">
        <f>G24+G25+G26</f>
        <v>31043080.490000002</v>
      </c>
      <c r="H23" s="232">
        <f>H24+H25+H26</f>
        <v>23459903.260000002</v>
      </c>
      <c r="I23" s="239">
        <f t="shared" si="0"/>
        <v>75.572085275355349</v>
      </c>
      <c r="J23" s="3"/>
      <c r="K23" s="3"/>
    </row>
    <row r="24" spans="1:11" ht="21" customHeight="1" x14ac:dyDescent="0.25">
      <c r="A24" s="15"/>
      <c r="B24" s="13">
        <v>501</v>
      </c>
      <c r="C24" s="13">
        <v>500</v>
      </c>
      <c r="D24" s="19">
        <v>5</v>
      </c>
      <c r="E24" s="19">
        <v>1</v>
      </c>
      <c r="F24" s="20" t="s">
        <v>8</v>
      </c>
      <c r="G24" s="233">
        <v>6566878.3399999999</v>
      </c>
      <c r="H24" s="238">
        <v>972810</v>
      </c>
      <c r="I24" s="239">
        <f t="shared" si="0"/>
        <v>14.813887963698747</v>
      </c>
      <c r="J24" s="3"/>
      <c r="K24" s="3"/>
    </row>
    <row r="25" spans="1:11" ht="21" customHeight="1" x14ac:dyDescent="0.25">
      <c r="A25" s="15"/>
      <c r="B25" s="13">
        <v>502</v>
      </c>
      <c r="C25" s="13">
        <v>500</v>
      </c>
      <c r="D25" s="21">
        <v>5</v>
      </c>
      <c r="E25" s="21">
        <v>2</v>
      </c>
      <c r="F25" s="22" t="s">
        <v>7</v>
      </c>
      <c r="G25" s="234">
        <v>17710063.420000002</v>
      </c>
      <c r="H25" s="238">
        <v>17433746.210000001</v>
      </c>
      <c r="I25" s="239">
        <f t="shared" si="0"/>
        <v>98.439772893822862</v>
      </c>
      <c r="J25" s="3"/>
      <c r="K25" s="3"/>
    </row>
    <row r="26" spans="1:11" ht="21" customHeight="1" x14ac:dyDescent="0.25">
      <c r="A26" s="15"/>
      <c r="B26" s="13">
        <v>503</v>
      </c>
      <c r="C26" s="13">
        <v>500</v>
      </c>
      <c r="D26" s="23">
        <v>5</v>
      </c>
      <c r="E26" s="23">
        <v>3</v>
      </c>
      <c r="F26" s="24" t="s">
        <v>6</v>
      </c>
      <c r="G26" s="235">
        <v>6766138.7300000004</v>
      </c>
      <c r="H26" s="238">
        <v>5053347.05</v>
      </c>
      <c r="I26" s="239">
        <f t="shared" si="0"/>
        <v>74.685832668405823</v>
      </c>
      <c r="J26" s="3"/>
      <c r="K26" s="3"/>
    </row>
    <row r="27" spans="1:11" ht="21" customHeight="1" x14ac:dyDescent="0.25">
      <c r="A27" s="15"/>
      <c r="B27" s="13">
        <v>801</v>
      </c>
      <c r="C27" s="16">
        <v>800</v>
      </c>
      <c r="D27" s="17">
        <v>8</v>
      </c>
      <c r="E27" s="17" t="s">
        <v>3</v>
      </c>
      <c r="F27" s="18" t="s">
        <v>5</v>
      </c>
      <c r="G27" s="232">
        <f>G28</f>
        <v>104000</v>
      </c>
      <c r="H27" s="238">
        <f>H28</f>
        <v>104000</v>
      </c>
      <c r="I27" s="239">
        <f t="shared" si="0"/>
        <v>100</v>
      </c>
      <c r="J27" s="3"/>
      <c r="K27" s="3"/>
    </row>
    <row r="28" spans="1:11" ht="21" customHeight="1" x14ac:dyDescent="0.25">
      <c r="A28" s="15"/>
      <c r="B28" s="13">
        <v>801</v>
      </c>
      <c r="C28" s="13">
        <v>800</v>
      </c>
      <c r="D28" s="25">
        <v>8</v>
      </c>
      <c r="E28" s="25">
        <v>1</v>
      </c>
      <c r="F28" s="26" t="s">
        <v>4</v>
      </c>
      <c r="G28" s="236">
        <v>104000</v>
      </c>
      <c r="H28" s="238">
        <v>104000</v>
      </c>
      <c r="I28" s="239">
        <f t="shared" si="0"/>
        <v>100</v>
      </c>
      <c r="J28" s="3"/>
      <c r="K28" s="3"/>
    </row>
    <row r="29" spans="1:11" ht="21" customHeight="1" x14ac:dyDescent="0.25">
      <c r="A29" s="15"/>
      <c r="B29" s="13">
        <v>1006</v>
      </c>
      <c r="C29" s="16">
        <v>1000</v>
      </c>
      <c r="D29" s="17">
        <v>10</v>
      </c>
      <c r="E29" s="17" t="s">
        <v>3</v>
      </c>
      <c r="F29" s="18" t="s">
        <v>2</v>
      </c>
      <c r="G29" s="232">
        <f>G30</f>
        <v>5870048.8399999999</v>
      </c>
      <c r="H29" s="232">
        <f>H30</f>
        <v>5867510.7999999998</v>
      </c>
      <c r="I29" s="239">
        <f t="shared" si="0"/>
        <v>99.956762881039324</v>
      </c>
      <c r="J29" s="3"/>
      <c r="K29" s="3"/>
    </row>
    <row r="30" spans="1:11" ht="21" customHeight="1" x14ac:dyDescent="0.25">
      <c r="A30" s="15"/>
      <c r="B30" s="13">
        <v>1006</v>
      </c>
      <c r="C30" s="13">
        <v>1000</v>
      </c>
      <c r="D30" s="19">
        <v>10</v>
      </c>
      <c r="E30" s="19">
        <v>6</v>
      </c>
      <c r="F30" s="20" t="s">
        <v>1</v>
      </c>
      <c r="G30" s="233">
        <v>5870048.8399999999</v>
      </c>
      <c r="H30" s="238">
        <v>5867510.7999999998</v>
      </c>
      <c r="I30" s="239">
        <f t="shared" si="0"/>
        <v>99.956762881039324</v>
      </c>
      <c r="J30" s="3"/>
      <c r="K30" s="3"/>
    </row>
    <row r="31" spans="1:11" ht="21" customHeight="1" x14ac:dyDescent="0.25">
      <c r="A31" s="8"/>
      <c r="B31" s="28"/>
      <c r="C31" s="29"/>
      <c r="D31" s="265" t="s">
        <v>0</v>
      </c>
      <c r="E31" s="266"/>
      <c r="F31" s="267"/>
      <c r="G31" s="232">
        <f>G11+G16+G18+G21+G23+G27+G29</f>
        <v>81112742.469999999</v>
      </c>
      <c r="H31" s="232">
        <f>H11+H16+H18+H21+H23+H27+H29</f>
        <v>64466143.329999998</v>
      </c>
      <c r="I31" s="239">
        <f t="shared" si="0"/>
        <v>79.477208348420916</v>
      </c>
      <c r="J31" s="2"/>
      <c r="K31" s="2"/>
    </row>
    <row r="32" spans="1:11" ht="15" customHeight="1" x14ac:dyDescent="0.25">
      <c r="A32" s="8"/>
      <c r="B32" s="8"/>
      <c r="C32" s="8"/>
      <c r="D32" s="8"/>
      <c r="E32" s="8"/>
      <c r="F32" s="8"/>
      <c r="G32" s="8"/>
      <c r="H32" s="2"/>
      <c r="I32" s="2"/>
      <c r="J32" s="2"/>
      <c r="K32" s="2"/>
    </row>
    <row r="33" spans="1:11" ht="1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1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1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1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</sheetData>
  <mergeCells count="7">
    <mergeCell ref="D31:F31"/>
    <mergeCell ref="E1:G1"/>
    <mergeCell ref="E2:G2"/>
    <mergeCell ref="E3:G3"/>
    <mergeCell ref="E4:G4"/>
    <mergeCell ref="E5:G5"/>
    <mergeCell ref="D6:I6"/>
  </mergeCells>
  <printOptions horizontalCentered="1"/>
  <pageMargins left="0.78740157480314998" right="0.196850393700787" top="0.39370078740157499" bottom="0.39370078740157499" header="0.196850393700787" footer="0.196850393700787"/>
  <pageSetup paperSize="9" scale="64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4"/>
  <sheetViews>
    <sheetView showGridLines="0" topLeftCell="A211" workbookViewId="0">
      <selection activeCell="R13" sqref="R13"/>
    </sheetView>
  </sheetViews>
  <sheetFormatPr defaultColWidth="8.85546875" defaultRowHeight="12.75" x14ac:dyDescent="0.2"/>
  <cols>
    <col min="1" max="1" width="1.5703125" style="1" customWidth="1"/>
    <col min="2" max="10" width="0" style="1" hidden="1" customWidth="1"/>
    <col min="11" max="11" width="57.140625" style="1" customWidth="1"/>
    <col min="12" max="12" width="7.5703125" style="1" customWidth="1"/>
    <col min="13" max="13" width="7.28515625" style="1" customWidth="1"/>
    <col min="14" max="14" width="8" style="1" customWidth="1"/>
    <col min="15" max="16" width="4" style="1" customWidth="1"/>
    <col min="17" max="17" width="5.28515625" style="1" customWidth="1"/>
    <col min="18" max="18" width="8.5703125" style="1" customWidth="1"/>
    <col min="19" max="19" width="8.28515625" style="1" customWidth="1"/>
    <col min="20" max="20" width="17" style="1" customWidth="1"/>
    <col min="21" max="21" width="19.7109375" style="1" customWidth="1"/>
    <col min="22" max="22" width="20.42578125" style="1" customWidth="1"/>
    <col min="23" max="256" width="9.140625" style="1" customWidth="1"/>
    <col min="257" max="16384" width="8.85546875" style="1"/>
  </cols>
  <sheetData>
    <row r="1" spans="1:23" s="4" customFormat="1" ht="17.100000000000001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275"/>
      <c r="Q1" s="275"/>
      <c r="R1" s="275"/>
      <c r="S1" s="275"/>
      <c r="T1" s="275"/>
      <c r="V1" s="207" t="s">
        <v>309</v>
      </c>
      <c r="W1" s="6"/>
    </row>
    <row r="2" spans="1:23" s="4" customFormat="1" ht="17.100000000000001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275"/>
      <c r="Q2" s="275"/>
      <c r="R2" s="275"/>
      <c r="S2" s="275"/>
      <c r="T2" s="275"/>
      <c r="V2" s="207" t="s">
        <v>332</v>
      </c>
      <c r="W2" s="6"/>
    </row>
    <row r="3" spans="1:23" s="4" customFormat="1" ht="17.100000000000001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275"/>
      <c r="Q3" s="275"/>
      <c r="R3" s="275"/>
      <c r="S3" s="275"/>
      <c r="T3" s="275"/>
      <c r="V3" s="207" t="s">
        <v>340</v>
      </c>
      <c r="W3" s="6"/>
    </row>
    <row r="4" spans="1:23" ht="17.100000000000001" customHeight="1" x14ac:dyDescent="0.25">
      <c r="A4" s="8"/>
      <c r="B4" s="8"/>
      <c r="C4" s="8"/>
      <c r="D4" s="8"/>
      <c r="E4" s="8"/>
      <c r="F4" s="30"/>
      <c r="G4" s="30"/>
      <c r="H4" s="30"/>
      <c r="I4" s="30"/>
      <c r="J4" s="30"/>
      <c r="K4" s="31"/>
      <c r="L4" s="30"/>
      <c r="M4" s="81"/>
      <c r="N4" s="81"/>
      <c r="O4" s="81"/>
      <c r="P4" s="275"/>
      <c r="Q4" s="275"/>
      <c r="R4" s="275"/>
      <c r="S4" s="275"/>
      <c r="T4" s="275"/>
      <c r="U4" s="3"/>
      <c r="V4" s="208" t="s">
        <v>341</v>
      </c>
      <c r="W4" s="6"/>
    </row>
    <row r="5" spans="1:23" ht="12.75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32"/>
      <c r="S5" s="8"/>
      <c r="T5" s="8"/>
      <c r="U5" s="3"/>
    </row>
    <row r="6" spans="1:23" ht="18.75" customHeight="1" x14ac:dyDescent="0.25">
      <c r="A6" s="8"/>
      <c r="B6" s="8"/>
      <c r="C6" s="8"/>
      <c r="D6" s="8"/>
      <c r="E6" s="8"/>
      <c r="F6" s="33"/>
      <c r="G6" s="33"/>
      <c r="H6" s="33"/>
      <c r="I6" s="33"/>
      <c r="J6" s="33"/>
      <c r="K6" s="276" t="s">
        <v>336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</row>
    <row r="7" spans="1:23" ht="12.7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32"/>
      <c r="S7" s="8"/>
      <c r="T7" s="8"/>
      <c r="U7" s="3"/>
    </row>
    <row r="8" spans="1:23" ht="16.350000000000001" customHeight="1" x14ac:dyDescent="0.25">
      <c r="A8" s="8"/>
      <c r="B8" s="8"/>
      <c r="C8" s="9"/>
      <c r="D8" s="9"/>
      <c r="E8" s="8"/>
      <c r="F8" s="8"/>
      <c r="G8" s="8"/>
      <c r="H8" s="8"/>
      <c r="I8" s="8"/>
      <c r="J8" s="8"/>
      <c r="K8" s="8"/>
      <c r="L8" s="8"/>
      <c r="M8" s="9"/>
      <c r="N8" s="8"/>
      <c r="O8" s="8"/>
      <c r="P8" s="8"/>
      <c r="Q8" s="8"/>
      <c r="R8" s="32"/>
      <c r="S8" s="8"/>
      <c r="U8" s="3"/>
      <c r="V8" s="10" t="s">
        <v>335</v>
      </c>
    </row>
    <row r="9" spans="1:23" ht="53.25" customHeight="1" x14ac:dyDescent="0.25">
      <c r="A9" s="9"/>
      <c r="B9" s="11"/>
      <c r="C9" s="11" t="s">
        <v>26</v>
      </c>
      <c r="D9" s="11" t="s">
        <v>25</v>
      </c>
      <c r="E9" s="11" t="s">
        <v>306</v>
      </c>
      <c r="F9" s="11" t="s">
        <v>256</v>
      </c>
      <c r="G9" s="11" t="s">
        <v>255</v>
      </c>
      <c r="H9" s="11" t="s">
        <v>254</v>
      </c>
      <c r="I9" s="82" t="s">
        <v>253</v>
      </c>
      <c r="J9" s="82"/>
      <c r="K9" s="205" t="s">
        <v>22</v>
      </c>
      <c r="L9" s="163" t="s">
        <v>305</v>
      </c>
      <c r="M9" s="205" t="s">
        <v>24</v>
      </c>
      <c r="N9" s="163" t="s">
        <v>304</v>
      </c>
      <c r="O9" s="270" t="s">
        <v>252</v>
      </c>
      <c r="P9" s="270"/>
      <c r="Q9" s="270"/>
      <c r="R9" s="270"/>
      <c r="S9" s="188" t="s">
        <v>303</v>
      </c>
      <c r="T9" s="80" t="s">
        <v>338</v>
      </c>
      <c r="U9" s="80" t="s">
        <v>339</v>
      </c>
      <c r="V9" s="80" t="s">
        <v>334</v>
      </c>
    </row>
    <row r="10" spans="1:23" ht="16.350000000000001" customHeight="1" x14ac:dyDescent="0.3">
      <c r="A10" s="8"/>
      <c r="B10" s="79"/>
      <c r="C10" s="79"/>
      <c r="D10" s="79"/>
      <c r="E10" s="79"/>
      <c r="F10" s="36"/>
      <c r="G10" s="36"/>
      <c r="H10" s="36"/>
      <c r="I10" s="74"/>
      <c r="J10" s="74"/>
      <c r="K10" s="211">
        <v>1</v>
      </c>
      <c r="L10" s="210">
        <v>2</v>
      </c>
      <c r="M10" s="210">
        <v>3</v>
      </c>
      <c r="N10" s="214">
        <v>4</v>
      </c>
      <c r="O10" s="210">
        <v>5</v>
      </c>
      <c r="P10" s="210">
        <v>6</v>
      </c>
      <c r="Q10" s="210">
        <v>7</v>
      </c>
      <c r="R10" s="210">
        <v>8</v>
      </c>
      <c r="S10" s="215">
        <v>9</v>
      </c>
      <c r="T10" s="212">
        <v>10</v>
      </c>
      <c r="U10" s="213">
        <v>11</v>
      </c>
      <c r="V10" s="213">
        <v>12</v>
      </c>
    </row>
    <row r="11" spans="1:23" ht="16.5" customHeight="1" x14ac:dyDescent="0.25">
      <c r="A11" s="15"/>
      <c r="B11" s="83">
        <v>955</v>
      </c>
      <c r="C11" s="68">
        <v>1006</v>
      </c>
      <c r="D11" s="274"/>
      <c r="E11" s="274"/>
      <c r="F11" s="64" t="s">
        <v>32</v>
      </c>
      <c r="G11" s="270"/>
      <c r="H11" s="270"/>
      <c r="I11" s="270"/>
      <c r="J11" s="271"/>
      <c r="K11" s="37" t="s">
        <v>302</v>
      </c>
      <c r="L11" s="41">
        <v>955</v>
      </c>
      <c r="M11" s="38" t="s">
        <v>3</v>
      </c>
      <c r="N11" s="38" t="s">
        <v>3</v>
      </c>
      <c r="O11" s="38" t="s">
        <v>3</v>
      </c>
      <c r="P11" s="39" t="s">
        <v>3</v>
      </c>
      <c r="Q11" s="38" t="s">
        <v>3</v>
      </c>
      <c r="R11" s="40" t="s">
        <v>3</v>
      </c>
      <c r="S11" s="41" t="s">
        <v>3</v>
      </c>
      <c r="T11" s="240">
        <f>T199</f>
        <v>81112742.469999999</v>
      </c>
      <c r="U11" s="247">
        <f>U199</f>
        <v>64466143.330000013</v>
      </c>
      <c r="V11" s="248">
        <f t="shared" ref="V11:V42" si="0">U11/T11*100</f>
        <v>79.47720834842093</v>
      </c>
    </row>
    <row r="12" spans="1:23" ht="16.5" customHeight="1" x14ac:dyDescent="0.25">
      <c r="A12" s="15"/>
      <c r="B12" s="83"/>
      <c r="C12" s="68">
        <v>113</v>
      </c>
      <c r="D12" s="277">
        <v>100</v>
      </c>
      <c r="E12" s="277"/>
      <c r="F12" s="64" t="s">
        <v>207</v>
      </c>
      <c r="G12" s="270"/>
      <c r="H12" s="270"/>
      <c r="I12" s="270"/>
      <c r="J12" s="271"/>
      <c r="K12" s="37" t="s">
        <v>21</v>
      </c>
      <c r="L12" s="41">
        <v>955</v>
      </c>
      <c r="M12" s="38">
        <v>1</v>
      </c>
      <c r="N12" s="38" t="s">
        <v>3</v>
      </c>
      <c r="O12" s="38" t="s">
        <v>3</v>
      </c>
      <c r="P12" s="39" t="s">
        <v>3</v>
      </c>
      <c r="Q12" s="38" t="s">
        <v>3</v>
      </c>
      <c r="R12" s="40" t="s">
        <v>3</v>
      </c>
      <c r="S12" s="41" t="s">
        <v>3</v>
      </c>
      <c r="T12" s="240">
        <f>T13+T19+T27+T36</f>
        <v>30871467.389999997</v>
      </c>
      <c r="U12" s="247">
        <f>U13+U19+U27+U36</f>
        <v>30520853.260000002</v>
      </c>
      <c r="V12" s="248">
        <f t="shared" si="0"/>
        <v>98.864277730725661</v>
      </c>
    </row>
    <row r="13" spans="1:23" ht="55.15" customHeight="1" x14ac:dyDescent="0.25">
      <c r="A13" s="15"/>
      <c r="B13" s="83"/>
      <c r="C13" s="84">
        <v>102</v>
      </c>
      <c r="D13" s="85"/>
      <c r="E13" s="85">
        <v>102</v>
      </c>
      <c r="F13" s="64" t="s">
        <v>248</v>
      </c>
      <c r="G13" s="270"/>
      <c r="H13" s="270"/>
      <c r="I13" s="270"/>
      <c r="J13" s="271"/>
      <c r="K13" s="37" t="s">
        <v>20</v>
      </c>
      <c r="L13" s="41">
        <v>955</v>
      </c>
      <c r="M13" s="38">
        <v>1</v>
      </c>
      <c r="N13" s="38">
        <v>2</v>
      </c>
      <c r="O13" s="38" t="s">
        <v>3</v>
      </c>
      <c r="P13" s="39" t="s">
        <v>3</v>
      </c>
      <c r="Q13" s="38" t="s">
        <v>3</v>
      </c>
      <c r="R13" s="40" t="s">
        <v>3</v>
      </c>
      <c r="S13" s="41" t="s">
        <v>3</v>
      </c>
      <c r="T13" s="232">
        <v>5299999.8600000003</v>
      </c>
      <c r="U13" s="249">
        <v>5249946.0599999996</v>
      </c>
      <c r="V13" s="248">
        <f t="shared" si="0"/>
        <v>99.05558865429856</v>
      </c>
    </row>
    <row r="14" spans="1:23" ht="55.9" customHeight="1" x14ac:dyDescent="0.25">
      <c r="A14" s="15"/>
      <c r="B14" s="83"/>
      <c r="C14" s="68">
        <v>102</v>
      </c>
      <c r="D14" s="274"/>
      <c r="E14" s="274"/>
      <c r="F14" s="64" t="s">
        <v>248</v>
      </c>
      <c r="G14" s="278" t="s">
        <v>259</v>
      </c>
      <c r="H14" s="270"/>
      <c r="I14" s="270"/>
      <c r="J14" s="271"/>
      <c r="K14" s="37" t="s">
        <v>40</v>
      </c>
      <c r="L14" s="41">
        <v>955</v>
      </c>
      <c r="M14" s="38">
        <v>1</v>
      </c>
      <c r="N14" s="38">
        <v>2</v>
      </c>
      <c r="O14" s="38" t="s">
        <v>30</v>
      </c>
      <c r="P14" s="39" t="s">
        <v>3</v>
      </c>
      <c r="Q14" s="38" t="s">
        <v>3</v>
      </c>
      <c r="R14" s="40" t="s">
        <v>3</v>
      </c>
      <c r="S14" s="41" t="s">
        <v>3</v>
      </c>
      <c r="T14" s="232">
        <v>5299999.8600000003</v>
      </c>
      <c r="U14" s="249">
        <v>5249946.0599999996</v>
      </c>
      <c r="V14" s="248">
        <f t="shared" si="0"/>
        <v>99.05558865429856</v>
      </c>
    </row>
    <row r="15" spans="1:23" ht="52.35" customHeight="1" x14ac:dyDescent="0.25">
      <c r="A15" s="15"/>
      <c r="B15" s="83"/>
      <c r="C15" s="68">
        <v>102</v>
      </c>
      <c r="D15" s="274"/>
      <c r="E15" s="274"/>
      <c r="F15" s="35" t="s">
        <v>248</v>
      </c>
      <c r="G15" s="47"/>
      <c r="H15" s="278" t="s">
        <v>258</v>
      </c>
      <c r="I15" s="270"/>
      <c r="J15" s="271"/>
      <c r="K15" s="37" t="s">
        <v>39</v>
      </c>
      <c r="L15" s="41">
        <v>955</v>
      </c>
      <c r="M15" s="38">
        <v>1</v>
      </c>
      <c r="N15" s="38">
        <v>2</v>
      </c>
      <c r="O15" s="38" t="s">
        <v>30</v>
      </c>
      <c r="P15" s="39" t="s">
        <v>29</v>
      </c>
      <c r="Q15" s="38" t="s">
        <v>3</v>
      </c>
      <c r="R15" s="40" t="s">
        <v>3</v>
      </c>
      <c r="S15" s="41" t="s">
        <v>3</v>
      </c>
      <c r="T15" s="232">
        <v>5299999.8600000003</v>
      </c>
      <c r="U15" s="249">
        <v>5249946.0599999996</v>
      </c>
      <c r="V15" s="248">
        <f t="shared" si="0"/>
        <v>99.05558865429856</v>
      </c>
    </row>
    <row r="16" spans="1:23" ht="49.5" customHeight="1" x14ac:dyDescent="0.25">
      <c r="A16" s="15"/>
      <c r="B16" s="83"/>
      <c r="C16" s="68">
        <v>102</v>
      </c>
      <c r="D16" s="280"/>
      <c r="E16" s="280"/>
      <c r="F16" s="35" t="s">
        <v>248</v>
      </c>
      <c r="G16" s="64"/>
      <c r="H16" s="86"/>
      <c r="I16" s="272" t="s">
        <v>257</v>
      </c>
      <c r="J16" s="273"/>
      <c r="K16" s="42" t="s">
        <v>38</v>
      </c>
      <c r="L16" s="46">
        <v>955</v>
      </c>
      <c r="M16" s="43">
        <v>1</v>
      </c>
      <c r="N16" s="43">
        <v>2</v>
      </c>
      <c r="O16" s="43" t="s">
        <v>30</v>
      </c>
      <c r="P16" s="44" t="s">
        <v>29</v>
      </c>
      <c r="Q16" s="43" t="s">
        <v>33</v>
      </c>
      <c r="R16" s="45" t="s">
        <v>3</v>
      </c>
      <c r="S16" s="46" t="s">
        <v>3</v>
      </c>
      <c r="T16" s="241">
        <v>5299999.8600000003</v>
      </c>
      <c r="U16" s="250">
        <v>5249946.0599999996</v>
      </c>
      <c r="V16" s="248">
        <f t="shared" si="0"/>
        <v>99.05558865429856</v>
      </c>
    </row>
    <row r="17" spans="1:22" ht="16.5" customHeight="1" x14ac:dyDescent="0.25">
      <c r="A17" s="15"/>
      <c r="B17" s="83"/>
      <c r="C17" s="68">
        <v>102</v>
      </c>
      <c r="D17" s="279"/>
      <c r="E17" s="279"/>
      <c r="F17" s="35" t="s">
        <v>248</v>
      </c>
      <c r="G17" s="64"/>
      <c r="H17" s="12"/>
      <c r="I17" s="48"/>
      <c r="J17" s="87" t="s">
        <v>248</v>
      </c>
      <c r="K17" s="49" t="s">
        <v>250</v>
      </c>
      <c r="L17" s="54">
        <v>955</v>
      </c>
      <c r="M17" s="51">
        <v>1</v>
      </c>
      <c r="N17" s="51">
        <v>2</v>
      </c>
      <c r="O17" s="51" t="s">
        <v>30</v>
      </c>
      <c r="P17" s="52" t="s">
        <v>29</v>
      </c>
      <c r="Q17" s="51" t="s">
        <v>33</v>
      </c>
      <c r="R17" s="53" t="s">
        <v>247</v>
      </c>
      <c r="S17" s="54" t="s">
        <v>3</v>
      </c>
      <c r="T17" s="241">
        <v>5299999.8600000003</v>
      </c>
      <c r="U17" s="250">
        <v>5249946.0599999996</v>
      </c>
      <c r="V17" s="248">
        <f t="shared" si="0"/>
        <v>99.05558865429856</v>
      </c>
    </row>
    <row r="18" spans="1:22" ht="33.200000000000003" customHeight="1" x14ac:dyDescent="0.25">
      <c r="A18" s="15"/>
      <c r="B18" s="83">
        <v>955</v>
      </c>
      <c r="C18" s="84">
        <v>102</v>
      </c>
      <c r="D18" s="88">
        <v>100</v>
      </c>
      <c r="E18" s="88">
        <v>102</v>
      </c>
      <c r="F18" s="35" t="s">
        <v>248</v>
      </c>
      <c r="G18" s="55" t="s">
        <v>30</v>
      </c>
      <c r="H18" s="14" t="s">
        <v>35</v>
      </c>
      <c r="I18" s="56" t="s">
        <v>34</v>
      </c>
      <c r="J18" s="89" t="s">
        <v>248</v>
      </c>
      <c r="K18" s="57" t="s">
        <v>198</v>
      </c>
      <c r="L18" s="63">
        <v>955</v>
      </c>
      <c r="M18" s="25">
        <v>1</v>
      </c>
      <c r="N18" s="90">
        <v>2</v>
      </c>
      <c r="O18" s="25" t="s">
        <v>30</v>
      </c>
      <c r="P18" s="77" t="s">
        <v>29</v>
      </c>
      <c r="Q18" s="25" t="s">
        <v>33</v>
      </c>
      <c r="R18" s="91" t="s">
        <v>247</v>
      </c>
      <c r="S18" s="92">
        <v>120</v>
      </c>
      <c r="T18" s="236">
        <v>5299999.8600000003</v>
      </c>
      <c r="U18" s="251">
        <v>5249946.0599999996</v>
      </c>
      <c r="V18" s="248">
        <f t="shared" si="0"/>
        <v>99.05558865429856</v>
      </c>
    </row>
    <row r="19" spans="1:22" ht="75.2" customHeight="1" x14ac:dyDescent="0.25">
      <c r="A19" s="15"/>
      <c r="B19" s="83"/>
      <c r="C19" s="84">
        <v>104</v>
      </c>
      <c r="D19" s="93"/>
      <c r="E19" s="93">
        <v>104</v>
      </c>
      <c r="F19" s="64" t="s">
        <v>32</v>
      </c>
      <c r="G19" s="270"/>
      <c r="H19" s="270"/>
      <c r="I19" s="270"/>
      <c r="J19" s="271"/>
      <c r="K19" s="37" t="s">
        <v>19</v>
      </c>
      <c r="L19" s="41">
        <v>955</v>
      </c>
      <c r="M19" s="38">
        <v>1</v>
      </c>
      <c r="N19" s="38">
        <v>4</v>
      </c>
      <c r="O19" s="38" t="s">
        <v>3</v>
      </c>
      <c r="P19" s="39" t="s">
        <v>3</v>
      </c>
      <c r="Q19" s="38" t="s">
        <v>3</v>
      </c>
      <c r="R19" s="40" t="s">
        <v>3</v>
      </c>
      <c r="S19" s="41" t="s">
        <v>3</v>
      </c>
      <c r="T19" s="240">
        <f t="shared" ref="T19:U22" si="1">T20</f>
        <v>24691318.329999998</v>
      </c>
      <c r="U19" s="247">
        <f t="shared" si="1"/>
        <v>24402098.000000004</v>
      </c>
      <c r="V19" s="248">
        <f t="shared" si="0"/>
        <v>98.828655780406066</v>
      </c>
    </row>
    <row r="20" spans="1:22" ht="55.9" customHeight="1" x14ac:dyDescent="0.25">
      <c r="A20" s="15"/>
      <c r="B20" s="83"/>
      <c r="C20" s="68">
        <v>104</v>
      </c>
      <c r="D20" s="274"/>
      <c r="E20" s="274"/>
      <c r="F20" s="64" t="s">
        <v>32</v>
      </c>
      <c r="G20" s="278" t="s">
        <v>259</v>
      </c>
      <c r="H20" s="270"/>
      <c r="I20" s="270"/>
      <c r="J20" s="271"/>
      <c r="K20" s="37" t="s">
        <v>40</v>
      </c>
      <c r="L20" s="41">
        <v>955</v>
      </c>
      <c r="M20" s="38">
        <v>1</v>
      </c>
      <c r="N20" s="38">
        <v>4</v>
      </c>
      <c r="O20" s="38" t="s">
        <v>30</v>
      </c>
      <c r="P20" s="39" t="s">
        <v>3</v>
      </c>
      <c r="Q20" s="38" t="s">
        <v>3</v>
      </c>
      <c r="R20" s="40" t="s">
        <v>3</v>
      </c>
      <c r="S20" s="41" t="s">
        <v>3</v>
      </c>
      <c r="T20" s="240">
        <f t="shared" si="1"/>
        <v>24691318.329999998</v>
      </c>
      <c r="U20" s="247">
        <f t="shared" si="1"/>
        <v>24402098.000000004</v>
      </c>
      <c r="V20" s="248">
        <f t="shared" si="0"/>
        <v>98.828655780406066</v>
      </c>
    </row>
    <row r="21" spans="1:22" ht="57" customHeight="1" x14ac:dyDescent="0.25">
      <c r="A21" s="15"/>
      <c r="B21" s="83"/>
      <c r="C21" s="68">
        <v>104</v>
      </c>
      <c r="D21" s="274"/>
      <c r="E21" s="274"/>
      <c r="F21" s="35" t="s">
        <v>32</v>
      </c>
      <c r="G21" s="47"/>
      <c r="H21" s="278" t="s">
        <v>258</v>
      </c>
      <c r="I21" s="270"/>
      <c r="J21" s="271"/>
      <c r="K21" s="37" t="s">
        <v>39</v>
      </c>
      <c r="L21" s="41">
        <v>955</v>
      </c>
      <c r="M21" s="38">
        <v>1</v>
      </c>
      <c r="N21" s="38">
        <v>4</v>
      </c>
      <c r="O21" s="38" t="s">
        <v>30</v>
      </c>
      <c r="P21" s="39" t="s">
        <v>29</v>
      </c>
      <c r="Q21" s="38" t="s">
        <v>3</v>
      </c>
      <c r="R21" s="40" t="s">
        <v>3</v>
      </c>
      <c r="S21" s="41" t="s">
        <v>3</v>
      </c>
      <c r="T21" s="240">
        <f t="shared" si="1"/>
        <v>24691318.329999998</v>
      </c>
      <c r="U21" s="247">
        <f t="shared" si="1"/>
        <v>24402098.000000004</v>
      </c>
      <c r="V21" s="248">
        <f t="shared" si="0"/>
        <v>98.828655780406066</v>
      </c>
    </row>
    <row r="22" spans="1:22" ht="51.4" customHeight="1" x14ac:dyDescent="0.25">
      <c r="A22" s="15"/>
      <c r="B22" s="83"/>
      <c r="C22" s="68">
        <v>104</v>
      </c>
      <c r="D22" s="280"/>
      <c r="E22" s="280"/>
      <c r="F22" s="35" t="s">
        <v>32</v>
      </c>
      <c r="G22" s="64"/>
      <c r="H22" s="86"/>
      <c r="I22" s="272" t="s">
        <v>257</v>
      </c>
      <c r="J22" s="273"/>
      <c r="K22" s="42" t="s">
        <v>38</v>
      </c>
      <c r="L22" s="46">
        <v>955</v>
      </c>
      <c r="M22" s="43">
        <v>1</v>
      </c>
      <c r="N22" s="43">
        <v>4</v>
      </c>
      <c r="O22" s="43" t="s">
        <v>30</v>
      </c>
      <c r="P22" s="44" t="s">
        <v>29</v>
      </c>
      <c r="Q22" s="43" t="s">
        <v>33</v>
      </c>
      <c r="R22" s="45" t="s">
        <v>3</v>
      </c>
      <c r="S22" s="46" t="s">
        <v>3</v>
      </c>
      <c r="T22" s="242">
        <f t="shared" si="1"/>
        <v>24691318.329999998</v>
      </c>
      <c r="U22" s="252">
        <f t="shared" si="1"/>
        <v>24402098.000000004</v>
      </c>
      <c r="V22" s="248">
        <f t="shared" si="0"/>
        <v>98.828655780406066</v>
      </c>
    </row>
    <row r="23" spans="1:22" ht="38.85" customHeight="1" x14ac:dyDescent="0.25">
      <c r="A23" s="15"/>
      <c r="B23" s="83"/>
      <c r="C23" s="68">
        <v>104</v>
      </c>
      <c r="D23" s="279"/>
      <c r="E23" s="279"/>
      <c r="F23" s="35" t="s">
        <v>32</v>
      </c>
      <c r="G23" s="64"/>
      <c r="H23" s="12"/>
      <c r="I23" s="48"/>
      <c r="J23" s="87" t="s">
        <v>32</v>
      </c>
      <c r="K23" s="49" t="s">
        <v>37</v>
      </c>
      <c r="L23" s="54">
        <v>955</v>
      </c>
      <c r="M23" s="51">
        <v>1</v>
      </c>
      <c r="N23" s="51">
        <v>4</v>
      </c>
      <c r="O23" s="51" t="s">
        <v>30</v>
      </c>
      <c r="P23" s="52" t="s">
        <v>29</v>
      </c>
      <c r="Q23" s="51" t="s">
        <v>33</v>
      </c>
      <c r="R23" s="53" t="s">
        <v>27</v>
      </c>
      <c r="S23" s="54" t="s">
        <v>3</v>
      </c>
      <c r="T23" s="241">
        <f>T24+T25+T26</f>
        <v>24691318.329999998</v>
      </c>
      <c r="U23" s="253">
        <f>U24+U25+U26</f>
        <v>24402098.000000004</v>
      </c>
      <c r="V23" s="248">
        <f t="shared" si="0"/>
        <v>98.828655780406066</v>
      </c>
    </row>
    <row r="24" spans="1:22" ht="38.85" customHeight="1" x14ac:dyDescent="0.25">
      <c r="A24" s="15"/>
      <c r="B24" s="83">
        <v>955</v>
      </c>
      <c r="C24" s="84">
        <v>104</v>
      </c>
      <c r="D24" s="88">
        <v>100</v>
      </c>
      <c r="E24" s="88">
        <v>104</v>
      </c>
      <c r="F24" s="35" t="s">
        <v>32</v>
      </c>
      <c r="G24" s="64" t="s">
        <v>30</v>
      </c>
      <c r="H24" s="12" t="s">
        <v>35</v>
      </c>
      <c r="I24" s="65" t="s">
        <v>34</v>
      </c>
      <c r="J24" s="94" t="s">
        <v>32</v>
      </c>
      <c r="K24" s="66" t="s">
        <v>198</v>
      </c>
      <c r="L24" s="67">
        <v>955</v>
      </c>
      <c r="M24" s="19">
        <v>1</v>
      </c>
      <c r="N24" s="95">
        <v>4</v>
      </c>
      <c r="O24" s="19" t="s">
        <v>30</v>
      </c>
      <c r="P24" s="96" t="s">
        <v>29</v>
      </c>
      <c r="Q24" s="19" t="s">
        <v>33</v>
      </c>
      <c r="R24" s="97" t="s">
        <v>27</v>
      </c>
      <c r="S24" s="98">
        <v>120</v>
      </c>
      <c r="T24" s="233">
        <v>20440422.43</v>
      </c>
      <c r="U24" s="251">
        <v>20438532.670000002</v>
      </c>
      <c r="V24" s="248">
        <f t="shared" si="0"/>
        <v>99.990754789895021</v>
      </c>
    </row>
    <row r="25" spans="1:22" ht="38.85" customHeight="1" x14ac:dyDescent="0.25">
      <c r="A25" s="15"/>
      <c r="B25" s="83">
        <v>955</v>
      </c>
      <c r="C25" s="84">
        <v>104</v>
      </c>
      <c r="D25" s="84">
        <v>100</v>
      </c>
      <c r="E25" s="84">
        <v>104</v>
      </c>
      <c r="F25" s="35" t="s">
        <v>32</v>
      </c>
      <c r="G25" s="64" t="s">
        <v>30</v>
      </c>
      <c r="H25" s="12" t="s">
        <v>35</v>
      </c>
      <c r="I25" s="65" t="s">
        <v>34</v>
      </c>
      <c r="J25" s="94" t="s">
        <v>32</v>
      </c>
      <c r="K25" s="69" t="s">
        <v>55</v>
      </c>
      <c r="L25" s="70">
        <v>955</v>
      </c>
      <c r="M25" s="21">
        <v>1</v>
      </c>
      <c r="N25" s="99">
        <v>4</v>
      </c>
      <c r="O25" s="21" t="s">
        <v>30</v>
      </c>
      <c r="P25" s="100" t="s">
        <v>29</v>
      </c>
      <c r="Q25" s="21" t="s">
        <v>33</v>
      </c>
      <c r="R25" s="101" t="s">
        <v>27</v>
      </c>
      <c r="S25" s="102">
        <v>240</v>
      </c>
      <c r="T25" s="234">
        <v>3305874.66</v>
      </c>
      <c r="U25" s="251">
        <v>3108465.78</v>
      </c>
      <c r="V25" s="248">
        <f t="shared" si="0"/>
        <v>94.028543114819712</v>
      </c>
    </row>
    <row r="26" spans="1:22" ht="38.85" customHeight="1" x14ac:dyDescent="0.25">
      <c r="A26" s="15"/>
      <c r="B26" s="83">
        <v>955</v>
      </c>
      <c r="C26" s="84">
        <v>104</v>
      </c>
      <c r="D26" s="84">
        <v>100</v>
      </c>
      <c r="E26" s="84">
        <v>104</v>
      </c>
      <c r="F26" s="35" t="s">
        <v>32</v>
      </c>
      <c r="G26" s="55" t="s">
        <v>30</v>
      </c>
      <c r="H26" s="14" t="s">
        <v>35</v>
      </c>
      <c r="I26" s="56" t="s">
        <v>34</v>
      </c>
      <c r="J26" s="89" t="s">
        <v>32</v>
      </c>
      <c r="K26" s="71" t="s">
        <v>214</v>
      </c>
      <c r="L26" s="72">
        <v>955</v>
      </c>
      <c r="M26" s="23">
        <v>1</v>
      </c>
      <c r="N26" s="73">
        <v>4</v>
      </c>
      <c r="O26" s="23" t="s">
        <v>30</v>
      </c>
      <c r="P26" s="36" t="s">
        <v>29</v>
      </c>
      <c r="Q26" s="23" t="s">
        <v>33</v>
      </c>
      <c r="R26" s="103" t="s">
        <v>27</v>
      </c>
      <c r="S26" s="104">
        <v>850</v>
      </c>
      <c r="T26" s="235">
        <v>945021.24</v>
      </c>
      <c r="U26" s="251">
        <v>855099.55</v>
      </c>
      <c r="V26" s="248">
        <f t="shared" si="0"/>
        <v>90.484691116572151</v>
      </c>
    </row>
    <row r="27" spans="1:22" ht="52.35" customHeight="1" x14ac:dyDescent="0.25">
      <c r="A27" s="15"/>
      <c r="B27" s="83"/>
      <c r="C27" s="84">
        <v>106</v>
      </c>
      <c r="D27" s="93"/>
      <c r="E27" s="93">
        <v>106</v>
      </c>
      <c r="F27" s="64" t="s">
        <v>237</v>
      </c>
      <c r="G27" s="270"/>
      <c r="H27" s="270"/>
      <c r="I27" s="270"/>
      <c r="J27" s="271"/>
      <c r="K27" s="37" t="s">
        <v>18</v>
      </c>
      <c r="L27" s="41">
        <v>955</v>
      </c>
      <c r="M27" s="38">
        <v>1</v>
      </c>
      <c r="N27" s="38">
        <v>6</v>
      </c>
      <c r="O27" s="38" t="s">
        <v>3</v>
      </c>
      <c r="P27" s="39" t="s">
        <v>3</v>
      </c>
      <c r="Q27" s="38" t="s">
        <v>3</v>
      </c>
      <c r="R27" s="40" t="s">
        <v>3</v>
      </c>
      <c r="S27" s="41" t="s">
        <v>3</v>
      </c>
      <c r="T27" s="240">
        <v>159000</v>
      </c>
      <c r="U27" s="247">
        <v>159000</v>
      </c>
      <c r="V27" s="248">
        <f t="shared" si="0"/>
        <v>100</v>
      </c>
    </row>
    <row r="28" spans="1:22" ht="55.9" customHeight="1" x14ac:dyDescent="0.25">
      <c r="A28" s="15"/>
      <c r="B28" s="83"/>
      <c r="C28" s="68">
        <v>106</v>
      </c>
      <c r="D28" s="274"/>
      <c r="E28" s="274"/>
      <c r="F28" s="64" t="s">
        <v>237</v>
      </c>
      <c r="G28" s="278" t="s">
        <v>259</v>
      </c>
      <c r="H28" s="270"/>
      <c r="I28" s="270"/>
      <c r="J28" s="271"/>
      <c r="K28" s="37" t="s">
        <v>40</v>
      </c>
      <c r="L28" s="41">
        <v>955</v>
      </c>
      <c r="M28" s="38">
        <v>1</v>
      </c>
      <c r="N28" s="38">
        <v>6</v>
      </c>
      <c r="O28" s="38" t="s">
        <v>30</v>
      </c>
      <c r="P28" s="39" t="s">
        <v>3</v>
      </c>
      <c r="Q28" s="38" t="s">
        <v>3</v>
      </c>
      <c r="R28" s="40" t="s">
        <v>3</v>
      </c>
      <c r="S28" s="41" t="s">
        <v>3</v>
      </c>
      <c r="T28" s="240">
        <v>159000</v>
      </c>
      <c r="U28" s="247">
        <v>159000</v>
      </c>
      <c r="V28" s="248">
        <f t="shared" si="0"/>
        <v>100</v>
      </c>
    </row>
    <row r="29" spans="1:22" ht="43.9" customHeight="1" x14ac:dyDescent="0.25">
      <c r="A29" s="15"/>
      <c r="B29" s="83"/>
      <c r="C29" s="68">
        <v>106</v>
      </c>
      <c r="D29" s="274"/>
      <c r="E29" s="274"/>
      <c r="F29" s="35" t="s">
        <v>237</v>
      </c>
      <c r="G29" s="47"/>
      <c r="H29" s="278" t="s">
        <v>301</v>
      </c>
      <c r="I29" s="270"/>
      <c r="J29" s="271"/>
      <c r="K29" s="37" t="s">
        <v>246</v>
      </c>
      <c r="L29" s="41">
        <v>955</v>
      </c>
      <c r="M29" s="38">
        <v>1</v>
      </c>
      <c r="N29" s="38">
        <v>6</v>
      </c>
      <c r="O29" s="38" t="s">
        <v>30</v>
      </c>
      <c r="P29" s="39" t="s">
        <v>236</v>
      </c>
      <c r="Q29" s="38" t="s">
        <v>3</v>
      </c>
      <c r="R29" s="40" t="s">
        <v>3</v>
      </c>
      <c r="S29" s="41" t="s">
        <v>3</v>
      </c>
      <c r="T29" s="240">
        <v>159000</v>
      </c>
      <c r="U29" s="247">
        <v>159000</v>
      </c>
      <c r="V29" s="248">
        <f t="shared" si="0"/>
        <v>100</v>
      </c>
    </row>
    <row r="30" spans="1:22" ht="53.25" customHeight="1" x14ac:dyDescent="0.25">
      <c r="A30" s="15"/>
      <c r="B30" s="83"/>
      <c r="C30" s="68">
        <v>106</v>
      </c>
      <c r="D30" s="280"/>
      <c r="E30" s="280"/>
      <c r="F30" s="35" t="s">
        <v>242</v>
      </c>
      <c r="G30" s="64"/>
      <c r="H30" s="86"/>
      <c r="I30" s="272" t="s">
        <v>300</v>
      </c>
      <c r="J30" s="273"/>
      <c r="K30" s="42" t="s">
        <v>245</v>
      </c>
      <c r="L30" s="46">
        <v>955</v>
      </c>
      <c r="M30" s="43">
        <v>1</v>
      </c>
      <c r="N30" s="43">
        <v>6</v>
      </c>
      <c r="O30" s="43" t="s">
        <v>30</v>
      </c>
      <c r="P30" s="44" t="s">
        <v>236</v>
      </c>
      <c r="Q30" s="43" t="s">
        <v>33</v>
      </c>
      <c r="R30" s="45" t="s">
        <v>3</v>
      </c>
      <c r="S30" s="46" t="s">
        <v>3</v>
      </c>
      <c r="T30" s="242">
        <v>28000</v>
      </c>
      <c r="U30" s="252">
        <v>28000</v>
      </c>
      <c r="V30" s="248">
        <f t="shared" si="0"/>
        <v>100</v>
      </c>
    </row>
    <row r="31" spans="1:22" ht="36.950000000000003" customHeight="1" x14ac:dyDescent="0.25">
      <c r="A31" s="15"/>
      <c r="B31" s="83"/>
      <c r="C31" s="68">
        <v>106</v>
      </c>
      <c r="D31" s="279"/>
      <c r="E31" s="279"/>
      <c r="F31" s="35" t="s">
        <v>242</v>
      </c>
      <c r="G31" s="64"/>
      <c r="H31" s="12"/>
      <c r="I31" s="48"/>
      <c r="J31" s="87" t="s">
        <v>242</v>
      </c>
      <c r="K31" s="49" t="s">
        <v>37</v>
      </c>
      <c r="L31" s="54">
        <v>955</v>
      </c>
      <c r="M31" s="51">
        <v>1</v>
      </c>
      <c r="N31" s="51">
        <v>6</v>
      </c>
      <c r="O31" s="51" t="s">
        <v>30</v>
      </c>
      <c r="P31" s="52" t="s">
        <v>236</v>
      </c>
      <c r="Q31" s="51" t="s">
        <v>33</v>
      </c>
      <c r="R31" s="53" t="s">
        <v>27</v>
      </c>
      <c r="S31" s="54" t="s">
        <v>3</v>
      </c>
      <c r="T31" s="241">
        <v>28000</v>
      </c>
      <c r="U31" s="253">
        <v>28000</v>
      </c>
      <c r="V31" s="248">
        <f t="shared" si="0"/>
        <v>100</v>
      </c>
    </row>
    <row r="32" spans="1:22" ht="23.65" customHeight="1" x14ac:dyDescent="0.25">
      <c r="A32" s="15"/>
      <c r="B32" s="83">
        <v>955</v>
      </c>
      <c r="C32" s="84">
        <v>106</v>
      </c>
      <c r="D32" s="85">
        <v>100</v>
      </c>
      <c r="E32" s="85">
        <v>106</v>
      </c>
      <c r="F32" s="35" t="s">
        <v>242</v>
      </c>
      <c r="G32" s="64" t="s">
        <v>30</v>
      </c>
      <c r="H32" s="12" t="s">
        <v>239</v>
      </c>
      <c r="I32" s="56" t="s">
        <v>243</v>
      </c>
      <c r="J32" s="89" t="s">
        <v>242</v>
      </c>
      <c r="K32" s="57" t="s">
        <v>44</v>
      </c>
      <c r="L32" s="63">
        <v>955</v>
      </c>
      <c r="M32" s="25">
        <v>1</v>
      </c>
      <c r="N32" s="90">
        <v>6</v>
      </c>
      <c r="O32" s="25" t="s">
        <v>30</v>
      </c>
      <c r="P32" s="77" t="s">
        <v>236</v>
      </c>
      <c r="Q32" s="25" t="s">
        <v>33</v>
      </c>
      <c r="R32" s="91" t="s">
        <v>27</v>
      </c>
      <c r="S32" s="92">
        <v>540</v>
      </c>
      <c r="T32" s="236">
        <v>28000</v>
      </c>
      <c r="U32" s="251">
        <v>28000</v>
      </c>
      <c r="V32" s="248">
        <f t="shared" si="0"/>
        <v>100</v>
      </c>
    </row>
    <row r="33" spans="1:22" ht="55.15" customHeight="1" x14ac:dyDescent="0.25">
      <c r="A33" s="15"/>
      <c r="B33" s="83"/>
      <c r="C33" s="68">
        <v>106</v>
      </c>
      <c r="D33" s="280"/>
      <c r="E33" s="280"/>
      <c r="F33" s="35" t="s">
        <v>237</v>
      </c>
      <c r="G33" s="64"/>
      <c r="H33" s="34"/>
      <c r="I33" s="272" t="s">
        <v>299</v>
      </c>
      <c r="J33" s="273"/>
      <c r="K33" s="42" t="s">
        <v>241</v>
      </c>
      <c r="L33" s="46">
        <v>955</v>
      </c>
      <c r="M33" s="43">
        <v>1</v>
      </c>
      <c r="N33" s="43">
        <v>6</v>
      </c>
      <c r="O33" s="43" t="s">
        <v>30</v>
      </c>
      <c r="P33" s="44" t="s">
        <v>236</v>
      </c>
      <c r="Q33" s="43" t="s">
        <v>103</v>
      </c>
      <c r="R33" s="45" t="s">
        <v>3</v>
      </c>
      <c r="S33" s="46" t="s">
        <v>3</v>
      </c>
      <c r="T33" s="241">
        <v>131000</v>
      </c>
      <c r="U33" s="250">
        <v>131000</v>
      </c>
      <c r="V33" s="248">
        <f t="shared" si="0"/>
        <v>100</v>
      </c>
    </row>
    <row r="34" spans="1:22" ht="38.25" customHeight="1" x14ac:dyDescent="0.25">
      <c r="A34" s="15"/>
      <c r="B34" s="83"/>
      <c r="C34" s="68">
        <v>106</v>
      </c>
      <c r="D34" s="279"/>
      <c r="E34" s="279"/>
      <c r="F34" s="35" t="s">
        <v>237</v>
      </c>
      <c r="G34" s="64"/>
      <c r="H34" s="12"/>
      <c r="I34" s="48"/>
      <c r="J34" s="87" t="s">
        <v>237</v>
      </c>
      <c r="K34" s="49" t="s">
        <v>37</v>
      </c>
      <c r="L34" s="54">
        <v>955</v>
      </c>
      <c r="M34" s="51">
        <v>1</v>
      </c>
      <c r="N34" s="51">
        <v>6</v>
      </c>
      <c r="O34" s="51" t="s">
        <v>30</v>
      </c>
      <c r="P34" s="52" t="s">
        <v>236</v>
      </c>
      <c r="Q34" s="51" t="s">
        <v>103</v>
      </c>
      <c r="R34" s="53" t="s">
        <v>27</v>
      </c>
      <c r="S34" s="54" t="s">
        <v>3</v>
      </c>
      <c r="T34" s="241">
        <v>131000</v>
      </c>
      <c r="U34" s="250">
        <v>131000</v>
      </c>
      <c r="V34" s="248">
        <f t="shared" si="0"/>
        <v>100</v>
      </c>
    </row>
    <row r="35" spans="1:22" ht="22.5" customHeight="1" x14ac:dyDescent="0.25">
      <c r="A35" s="15"/>
      <c r="B35" s="83">
        <v>955</v>
      </c>
      <c r="C35" s="84">
        <v>106</v>
      </c>
      <c r="D35" s="88">
        <v>100</v>
      </c>
      <c r="E35" s="88">
        <v>106</v>
      </c>
      <c r="F35" s="35" t="s">
        <v>237</v>
      </c>
      <c r="G35" s="55" t="s">
        <v>30</v>
      </c>
      <c r="H35" s="14" t="s">
        <v>239</v>
      </c>
      <c r="I35" s="56" t="s">
        <v>238</v>
      </c>
      <c r="J35" s="89" t="s">
        <v>237</v>
      </c>
      <c r="K35" s="57" t="s">
        <v>44</v>
      </c>
      <c r="L35" s="63">
        <v>955</v>
      </c>
      <c r="M35" s="25">
        <v>1</v>
      </c>
      <c r="N35" s="90">
        <v>6</v>
      </c>
      <c r="O35" s="25" t="s">
        <v>30</v>
      </c>
      <c r="P35" s="77" t="s">
        <v>236</v>
      </c>
      <c r="Q35" s="25" t="s">
        <v>103</v>
      </c>
      <c r="R35" s="91" t="s">
        <v>27</v>
      </c>
      <c r="S35" s="92">
        <v>540</v>
      </c>
      <c r="T35" s="236">
        <v>131000</v>
      </c>
      <c r="U35" s="251">
        <v>131000</v>
      </c>
      <c r="V35" s="248">
        <f t="shared" si="0"/>
        <v>100</v>
      </c>
    </row>
    <row r="36" spans="1:22" ht="22.5" customHeight="1" x14ac:dyDescent="0.25">
      <c r="A36" s="15"/>
      <c r="B36" s="83"/>
      <c r="C36" s="84">
        <v>113</v>
      </c>
      <c r="D36" s="93"/>
      <c r="E36" s="93">
        <v>113</v>
      </c>
      <c r="F36" s="64" t="s">
        <v>207</v>
      </c>
      <c r="G36" s="270"/>
      <c r="H36" s="270"/>
      <c r="I36" s="270"/>
      <c r="J36" s="271"/>
      <c r="K36" s="37" t="s">
        <v>17</v>
      </c>
      <c r="L36" s="41">
        <v>955</v>
      </c>
      <c r="M36" s="38">
        <v>1</v>
      </c>
      <c r="N36" s="38">
        <v>13</v>
      </c>
      <c r="O36" s="38" t="s">
        <v>3</v>
      </c>
      <c r="P36" s="39" t="s">
        <v>3</v>
      </c>
      <c r="Q36" s="38" t="s">
        <v>3</v>
      </c>
      <c r="R36" s="40" t="s">
        <v>3</v>
      </c>
      <c r="S36" s="41" t="s">
        <v>3</v>
      </c>
      <c r="T36" s="240">
        <f>T37+T52</f>
        <v>721149.2</v>
      </c>
      <c r="U36" s="247">
        <f>U37+U52</f>
        <v>709809.2</v>
      </c>
      <c r="V36" s="248">
        <f t="shared" si="0"/>
        <v>98.427509868970247</v>
      </c>
    </row>
    <row r="37" spans="1:22" ht="58.15" customHeight="1" x14ac:dyDescent="0.25">
      <c r="A37" s="15"/>
      <c r="B37" s="83"/>
      <c r="C37" s="68">
        <v>113</v>
      </c>
      <c r="D37" s="274"/>
      <c r="E37" s="274"/>
      <c r="F37" s="64" t="s">
        <v>207</v>
      </c>
      <c r="G37" s="278" t="s">
        <v>259</v>
      </c>
      <c r="H37" s="270"/>
      <c r="I37" s="270"/>
      <c r="J37" s="271"/>
      <c r="K37" s="37" t="s">
        <v>40</v>
      </c>
      <c r="L37" s="41">
        <v>955</v>
      </c>
      <c r="M37" s="38">
        <v>1</v>
      </c>
      <c r="N37" s="38">
        <v>13</v>
      </c>
      <c r="O37" s="38" t="s">
        <v>30</v>
      </c>
      <c r="P37" s="39" t="s">
        <v>3</v>
      </c>
      <c r="Q37" s="38" t="s">
        <v>3</v>
      </c>
      <c r="R37" s="40" t="s">
        <v>3</v>
      </c>
      <c r="S37" s="41" t="s">
        <v>3</v>
      </c>
      <c r="T37" s="240">
        <f>T38+T42</f>
        <v>691149.2</v>
      </c>
      <c r="U37" s="247">
        <f>U38+U42</f>
        <v>679809.2</v>
      </c>
      <c r="V37" s="248">
        <f t="shared" si="0"/>
        <v>98.35925441279538</v>
      </c>
    </row>
    <row r="38" spans="1:22" ht="49.5" customHeight="1" x14ac:dyDescent="0.25">
      <c r="A38" s="15"/>
      <c r="B38" s="83"/>
      <c r="C38" s="68">
        <v>113</v>
      </c>
      <c r="D38" s="274"/>
      <c r="E38" s="274"/>
      <c r="F38" s="35" t="s">
        <v>222</v>
      </c>
      <c r="G38" s="47"/>
      <c r="H38" s="278" t="s">
        <v>296</v>
      </c>
      <c r="I38" s="270"/>
      <c r="J38" s="271"/>
      <c r="K38" s="37" t="s">
        <v>228</v>
      </c>
      <c r="L38" s="41">
        <v>955</v>
      </c>
      <c r="M38" s="38">
        <v>1</v>
      </c>
      <c r="N38" s="38">
        <v>13</v>
      </c>
      <c r="O38" s="38" t="s">
        <v>30</v>
      </c>
      <c r="P38" s="39" t="s">
        <v>42</v>
      </c>
      <c r="Q38" s="38" t="s">
        <v>3</v>
      </c>
      <c r="R38" s="40" t="s">
        <v>3</v>
      </c>
      <c r="S38" s="41" t="s">
        <v>3</v>
      </c>
      <c r="T38" s="240">
        <f>T39</f>
        <v>5000</v>
      </c>
      <c r="U38" s="249">
        <v>5000</v>
      </c>
      <c r="V38" s="248">
        <f t="shared" si="0"/>
        <v>100</v>
      </c>
    </row>
    <row r="39" spans="1:22" ht="42" customHeight="1" x14ac:dyDescent="0.25">
      <c r="A39" s="15"/>
      <c r="B39" s="83"/>
      <c r="C39" s="68">
        <v>113</v>
      </c>
      <c r="D39" s="280"/>
      <c r="E39" s="280"/>
      <c r="F39" s="35" t="s">
        <v>222</v>
      </c>
      <c r="G39" s="64"/>
      <c r="H39" s="86"/>
      <c r="I39" s="272" t="s">
        <v>295</v>
      </c>
      <c r="J39" s="273"/>
      <c r="K39" s="42" t="s">
        <v>227</v>
      </c>
      <c r="L39" s="46">
        <v>955</v>
      </c>
      <c r="M39" s="43">
        <v>1</v>
      </c>
      <c r="N39" s="43">
        <v>13</v>
      </c>
      <c r="O39" s="43" t="s">
        <v>30</v>
      </c>
      <c r="P39" s="44" t="s">
        <v>42</v>
      </c>
      <c r="Q39" s="43" t="s">
        <v>33</v>
      </c>
      <c r="R39" s="45" t="s">
        <v>3</v>
      </c>
      <c r="S39" s="46" t="s">
        <v>3</v>
      </c>
      <c r="T39" s="242">
        <f>T40</f>
        <v>5000</v>
      </c>
      <c r="U39" s="250">
        <v>5000</v>
      </c>
      <c r="V39" s="248">
        <f t="shared" si="0"/>
        <v>100</v>
      </c>
    </row>
    <row r="40" spans="1:22" ht="69.400000000000006" customHeight="1" x14ac:dyDescent="0.25">
      <c r="A40" s="15"/>
      <c r="B40" s="83"/>
      <c r="C40" s="68">
        <v>113</v>
      </c>
      <c r="D40" s="279"/>
      <c r="E40" s="279"/>
      <c r="F40" s="35" t="s">
        <v>222</v>
      </c>
      <c r="G40" s="64"/>
      <c r="H40" s="12"/>
      <c r="I40" s="48"/>
      <c r="J40" s="87" t="s">
        <v>222</v>
      </c>
      <c r="K40" s="49" t="s">
        <v>226</v>
      </c>
      <c r="L40" s="54">
        <v>955</v>
      </c>
      <c r="M40" s="51">
        <v>1</v>
      </c>
      <c r="N40" s="51">
        <v>13</v>
      </c>
      <c r="O40" s="51" t="s">
        <v>30</v>
      </c>
      <c r="P40" s="52" t="s">
        <v>42</v>
      </c>
      <c r="Q40" s="51" t="s">
        <v>33</v>
      </c>
      <c r="R40" s="53" t="s">
        <v>221</v>
      </c>
      <c r="S40" s="54" t="s">
        <v>3</v>
      </c>
      <c r="T40" s="241">
        <f>T41</f>
        <v>5000</v>
      </c>
      <c r="U40" s="250">
        <v>5000</v>
      </c>
      <c r="V40" s="248">
        <f t="shared" si="0"/>
        <v>100</v>
      </c>
    </row>
    <row r="41" spans="1:22" ht="40.15" customHeight="1" x14ac:dyDescent="0.25">
      <c r="A41" s="15"/>
      <c r="B41" s="83">
        <v>955</v>
      </c>
      <c r="C41" s="84">
        <v>113</v>
      </c>
      <c r="D41" s="85">
        <v>100</v>
      </c>
      <c r="E41" s="85">
        <v>113</v>
      </c>
      <c r="F41" s="35" t="s">
        <v>222</v>
      </c>
      <c r="G41" s="64" t="s">
        <v>30</v>
      </c>
      <c r="H41" s="14" t="s">
        <v>224</v>
      </c>
      <c r="I41" s="56" t="s">
        <v>223</v>
      </c>
      <c r="J41" s="89" t="s">
        <v>222</v>
      </c>
      <c r="K41" s="57" t="s">
        <v>55</v>
      </c>
      <c r="L41" s="63">
        <v>955</v>
      </c>
      <c r="M41" s="25">
        <v>1</v>
      </c>
      <c r="N41" s="90">
        <v>13</v>
      </c>
      <c r="O41" s="25" t="s">
        <v>30</v>
      </c>
      <c r="P41" s="77" t="s">
        <v>42</v>
      </c>
      <c r="Q41" s="25" t="s">
        <v>33</v>
      </c>
      <c r="R41" s="91" t="s">
        <v>221</v>
      </c>
      <c r="S41" s="92">
        <v>240</v>
      </c>
      <c r="T41" s="236">
        <f>U41</f>
        <v>5000</v>
      </c>
      <c r="U41" s="251">
        <v>5000</v>
      </c>
      <c r="V41" s="248">
        <f t="shared" si="0"/>
        <v>100</v>
      </c>
    </row>
    <row r="42" spans="1:22" ht="32.65" customHeight="1" x14ac:dyDescent="0.25">
      <c r="A42" s="15"/>
      <c r="B42" s="83"/>
      <c r="C42" s="68">
        <v>113</v>
      </c>
      <c r="D42" s="274"/>
      <c r="E42" s="274"/>
      <c r="F42" s="35" t="s">
        <v>207</v>
      </c>
      <c r="G42" s="64"/>
      <c r="H42" s="278" t="s">
        <v>294</v>
      </c>
      <c r="I42" s="270"/>
      <c r="J42" s="271"/>
      <c r="K42" s="37" t="s">
        <v>220</v>
      </c>
      <c r="L42" s="41">
        <v>955</v>
      </c>
      <c r="M42" s="38">
        <v>1</v>
      </c>
      <c r="N42" s="38">
        <v>13</v>
      </c>
      <c r="O42" s="38" t="s">
        <v>30</v>
      </c>
      <c r="P42" s="39" t="s">
        <v>60</v>
      </c>
      <c r="Q42" s="38" t="s">
        <v>3</v>
      </c>
      <c r="R42" s="40" t="s">
        <v>3</v>
      </c>
      <c r="S42" s="41" t="s">
        <v>3</v>
      </c>
      <c r="T42" s="240">
        <f>T43+T49</f>
        <v>686149.2</v>
      </c>
      <c r="U42" s="247">
        <f>U43+U49</f>
        <v>674809.2</v>
      </c>
      <c r="V42" s="248">
        <f t="shared" si="0"/>
        <v>98.347298226100094</v>
      </c>
    </row>
    <row r="43" spans="1:22" ht="32.65" customHeight="1" x14ac:dyDescent="0.25">
      <c r="A43" s="15"/>
      <c r="B43" s="83"/>
      <c r="C43" s="68">
        <v>113</v>
      </c>
      <c r="D43" s="280"/>
      <c r="E43" s="280"/>
      <c r="F43" s="35" t="s">
        <v>215</v>
      </c>
      <c r="G43" s="64"/>
      <c r="H43" s="86"/>
      <c r="I43" s="272" t="s">
        <v>293</v>
      </c>
      <c r="J43" s="273"/>
      <c r="K43" s="42" t="s">
        <v>219</v>
      </c>
      <c r="L43" s="46">
        <v>955</v>
      </c>
      <c r="M43" s="43">
        <v>1</v>
      </c>
      <c r="N43" s="43">
        <v>13</v>
      </c>
      <c r="O43" s="43" t="s">
        <v>30</v>
      </c>
      <c r="P43" s="44" t="s">
        <v>60</v>
      </c>
      <c r="Q43" s="43" t="s">
        <v>33</v>
      </c>
      <c r="R43" s="45" t="s">
        <v>3</v>
      </c>
      <c r="S43" s="46" t="s">
        <v>3</v>
      </c>
      <c r="T43" s="242">
        <f>T44+T46</f>
        <v>503149.2</v>
      </c>
      <c r="U43" s="252">
        <f>U44+U46</f>
        <v>491809.2</v>
      </c>
      <c r="V43" s="248">
        <f t="shared" ref="V43:V74" si="2">U43/T43*100</f>
        <v>97.746195363124897</v>
      </c>
    </row>
    <row r="44" spans="1:22" s="6" customFormat="1" ht="32.65" customHeight="1" x14ac:dyDescent="0.25">
      <c r="A44" s="15"/>
      <c r="B44" s="83"/>
      <c r="C44" s="68"/>
      <c r="D44" s="105"/>
      <c r="E44" s="105"/>
      <c r="F44" s="35"/>
      <c r="G44" s="64"/>
      <c r="H44" s="86"/>
      <c r="I44" s="48"/>
      <c r="J44" s="87"/>
      <c r="K44" s="42" t="s">
        <v>317</v>
      </c>
      <c r="L44" s="46">
        <v>955</v>
      </c>
      <c r="M44" s="43">
        <v>1</v>
      </c>
      <c r="N44" s="43">
        <v>13</v>
      </c>
      <c r="O44" s="43" t="s">
        <v>30</v>
      </c>
      <c r="P44" s="44" t="s">
        <v>60</v>
      </c>
      <c r="Q44" s="43" t="s">
        <v>33</v>
      </c>
      <c r="R44" s="45">
        <v>80160</v>
      </c>
      <c r="S44" s="46"/>
      <c r="T44" s="242">
        <f>T45</f>
        <v>47409.2</v>
      </c>
      <c r="U44" s="250">
        <v>36209.199999999997</v>
      </c>
      <c r="V44" s="248">
        <f t="shared" si="2"/>
        <v>76.375893286535103</v>
      </c>
    </row>
    <row r="45" spans="1:22" s="6" customFormat="1" ht="32.65" customHeight="1" x14ac:dyDescent="0.25">
      <c r="A45" s="15"/>
      <c r="B45" s="83"/>
      <c r="C45" s="68"/>
      <c r="D45" s="105"/>
      <c r="E45" s="105"/>
      <c r="F45" s="35"/>
      <c r="G45" s="64"/>
      <c r="H45" s="86"/>
      <c r="I45" s="48"/>
      <c r="J45" s="87"/>
      <c r="K45" s="24" t="s">
        <v>55</v>
      </c>
      <c r="L45" s="76">
        <v>955</v>
      </c>
      <c r="M45" s="73">
        <v>1</v>
      </c>
      <c r="N45" s="73">
        <v>13</v>
      </c>
      <c r="O45" s="73" t="s">
        <v>30</v>
      </c>
      <c r="P45" s="74" t="s">
        <v>60</v>
      </c>
      <c r="Q45" s="73" t="s">
        <v>33</v>
      </c>
      <c r="R45" s="75">
        <v>80160</v>
      </c>
      <c r="S45" s="76">
        <v>240</v>
      </c>
      <c r="T45" s="235">
        <v>47409.2</v>
      </c>
      <c r="U45" s="251">
        <v>36209.199999999997</v>
      </c>
      <c r="V45" s="248">
        <f t="shared" si="2"/>
        <v>76.375893286535103</v>
      </c>
    </row>
    <row r="46" spans="1:22" ht="16.5" customHeight="1" x14ac:dyDescent="0.25">
      <c r="A46" s="15"/>
      <c r="B46" s="83"/>
      <c r="C46" s="68">
        <v>113</v>
      </c>
      <c r="D46" s="279"/>
      <c r="E46" s="279"/>
      <c r="F46" s="35" t="s">
        <v>215</v>
      </c>
      <c r="G46" s="64"/>
      <c r="H46" s="12"/>
      <c r="I46" s="48"/>
      <c r="J46" s="87" t="s">
        <v>215</v>
      </c>
      <c r="K46" s="49" t="s">
        <v>218</v>
      </c>
      <c r="L46" s="54">
        <v>955</v>
      </c>
      <c r="M46" s="51">
        <v>1</v>
      </c>
      <c r="N46" s="51">
        <v>13</v>
      </c>
      <c r="O46" s="51" t="s">
        <v>30</v>
      </c>
      <c r="P46" s="52" t="s">
        <v>60</v>
      </c>
      <c r="Q46" s="51" t="s">
        <v>33</v>
      </c>
      <c r="R46" s="53" t="s">
        <v>213</v>
      </c>
      <c r="S46" s="54" t="s">
        <v>3</v>
      </c>
      <c r="T46" s="241">
        <f>T47+T48</f>
        <v>455740</v>
      </c>
      <c r="U46" s="253">
        <f>U47+U48</f>
        <v>455600</v>
      </c>
      <c r="V46" s="248">
        <f t="shared" si="2"/>
        <v>99.969280730240925</v>
      </c>
    </row>
    <row r="47" spans="1:22" ht="40.15" customHeight="1" x14ac:dyDescent="0.25">
      <c r="A47" s="15"/>
      <c r="B47" s="83">
        <v>955</v>
      </c>
      <c r="C47" s="84">
        <v>113</v>
      </c>
      <c r="D47" s="88">
        <v>100</v>
      </c>
      <c r="E47" s="88">
        <v>113</v>
      </c>
      <c r="F47" s="35" t="s">
        <v>215</v>
      </c>
      <c r="G47" s="64" t="s">
        <v>30</v>
      </c>
      <c r="H47" s="12" t="s">
        <v>209</v>
      </c>
      <c r="I47" s="65" t="s">
        <v>216</v>
      </c>
      <c r="J47" s="94" t="s">
        <v>215</v>
      </c>
      <c r="K47" s="66" t="s">
        <v>55</v>
      </c>
      <c r="L47" s="67">
        <v>955</v>
      </c>
      <c r="M47" s="19">
        <v>1</v>
      </c>
      <c r="N47" s="95">
        <v>13</v>
      </c>
      <c r="O47" s="19" t="s">
        <v>30</v>
      </c>
      <c r="P47" s="96" t="s">
        <v>60</v>
      </c>
      <c r="Q47" s="19" t="s">
        <v>33</v>
      </c>
      <c r="R47" s="97" t="s">
        <v>213</v>
      </c>
      <c r="S47" s="98">
        <v>240</v>
      </c>
      <c r="T47" s="233">
        <v>199740</v>
      </c>
      <c r="U47" s="251">
        <v>199600</v>
      </c>
      <c r="V47" s="248">
        <f t="shared" si="2"/>
        <v>99.929908881546012</v>
      </c>
    </row>
    <row r="48" spans="1:22" ht="19.149999999999999" customHeight="1" x14ac:dyDescent="0.25">
      <c r="A48" s="15"/>
      <c r="B48" s="83">
        <v>955</v>
      </c>
      <c r="C48" s="84">
        <v>113</v>
      </c>
      <c r="D48" s="93">
        <v>100</v>
      </c>
      <c r="E48" s="93">
        <v>113</v>
      </c>
      <c r="F48" s="35" t="s">
        <v>215</v>
      </c>
      <c r="G48" s="64" t="s">
        <v>30</v>
      </c>
      <c r="H48" s="12" t="s">
        <v>209</v>
      </c>
      <c r="I48" s="56" t="s">
        <v>216</v>
      </c>
      <c r="J48" s="89" t="s">
        <v>215</v>
      </c>
      <c r="K48" s="71" t="s">
        <v>214</v>
      </c>
      <c r="L48" s="72">
        <v>955</v>
      </c>
      <c r="M48" s="23">
        <v>1</v>
      </c>
      <c r="N48" s="73">
        <v>13</v>
      </c>
      <c r="O48" s="23" t="s">
        <v>30</v>
      </c>
      <c r="P48" s="36" t="s">
        <v>60</v>
      </c>
      <c r="Q48" s="23" t="s">
        <v>33</v>
      </c>
      <c r="R48" s="103" t="s">
        <v>213</v>
      </c>
      <c r="S48" s="104">
        <v>850</v>
      </c>
      <c r="T48" s="235">
        <v>256000</v>
      </c>
      <c r="U48" s="251">
        <v>256000</v>
      </c>
      <c r="V48" s="248">
        <f t="shared" si="2"/>
        <v>100</v>
      </c>
    </row>
    <row r="49" spans="1:22" ht="57" customHeight="1" x14ac:dyDescent="0.25">
      <c r="A49" s="15"/>
      <c r="B49" s="83"/>
      <c r="C49" s="68">
        <v>113</v>
      </c>
      <c r="D49" s="280"/>
      <c r="E49" s="280"/>
      <c r="F49" s="35" t="s">
        <v>207</v>
      </c>
      <c r="G49" s="64"/>
      <c r="H49" s="34"/>
      <c r="I49" s="272" t="s">
        <v>292</v>
      </c>
      <c r="J49" s="273"/>
      <c r="K49" s="42" t="s">
        <v>212</v>
      </c>
      <c r="L49" s="46">
        <v>955</v>
      </c>
      <c r="M49" s="43">
        <v>1</v>
      </c>
      <c r="N49" s="43">
        <v>13</v>
      </c>
      <c r="O49" s="43" t="s">
        <v>30</v>
      </c>
      <c r="P49" s="44" t="s">
        <v>60</v>
      </c>
      <c r="Q49" s="43" t="s">
        <v>103</v>
      </c>
      <c r="R49" s="45" t="s">
        <v>3</v>
      </c>
      <c r="S49" s="46" t="s">
        <v>3</v>
      </c>
      <c r="T49" s="242">
        <f>T50</f>
        <v>183000</v>
      </c>
      <c r="U49" s="252">
        <f>U50</f>
        <v>183000</v>
      </c>
      <c r="V49" s="248">
        <f t="shared" si="2"/>
        <v>100</v>
      </c>
    </row>
    <row r="50" spans="1:22" ht="42" customHeight="1" x14ac:dyDescent="0.25">
      <c r="A50" s="15"/>
      <c r="B50" s="83"/>
      <c r="C50" s="68">
        <v>113</v>
      </c>
      <c r="D50" s="279"/>
      <c r="E50" s="279"/>
      <c r="F50" s="35" t="s">
        <v>207</v>
      </c>
      <c r="G50" s="64"/>
      <c r="H50" s="12"/>
      <c r="I50" s="48"/>
      <c r="J50" s="87" t="s">
        <v>207</v>
      </c>
      <c r="K50" s="49" t="s">
        <v>211</v>
      </c>
      <c r="L50" s="54">
        <v>955</v>
      </c>
      <c r="M50" s="51">
        <v>1</v>
      </c>
      <c r="N50" s="51">
        <v>13</v>
      </c>
      <c r="O50" s="51" t="s">
        <v>30</v>
      </c>
      <c r="P50" s="52" t="s">
        <v>60</v>
      </c>
      <c r="Q50" s="51" t="s">
        <v>103</v>
      </c>
      <c r="R50" s="53" t="s">
        <v>206</v>
      </c>
      <c r="S50" s="54" t="s">
        <v>3</v>
      </c>
      <c r="T50" s="241">
        <f>T51</f>
        <v>183000</v>
      </c>
      <c r="U50" s="253">
        <f>U51</f>
        <v>183000</v>
      </c>
      <c r="V50" s="248">
        <f t="shared" si="2"/>
        <v>100</v>
      </c>
    </row>
    <row r="51" spans="1:22" ht="40.15" customHeight="1" x14ac:dyDescent="0.25">
      <c r="A51" s="15"/>
      <c r="B51" s="83">
        <v>955</v>
      </c>
      <c r="C51" s="84">
        <v>113</v>
      </c>
      <c r="D51" s="85">
        <v>100</v>
      </c>
      <c r="E51" s="85">
        <v>113</v>
      </c>
      <c r="F51" s="35" t="s">
        <v>207</v>
      </c>
      <c r="G51" s="55" t="s">
        <v>30</v>
      </c>
      <c r="H51" s="14" t="s">
        <v>209</v>
      </c>
      <c r="I51" s="56" t="s">
        <v>208</v>
      </c>
      <c r="J51" s="89" t="s">
        <v>207</v>
      </c>
      <c r="K51" s="57" t="s">
        <v>55</v>
      </c>
      <c r="L51" s="63">
        <v>955</v>
      </c>
      <c r="M51" s="25">
        <v>1</v>
      </c>
      <c r="N51" s="90">
        <v>13</v>
      </c>
      <c r="O51" s="25" t="s">
        <v>30</v>
      </c>
      <c r="P51" s="77" t="s">
        <v>60</v>
      </c>
      <c r="Q51" s="25" t="s">
        <v>103</v>
      </c>
      <c r="R51" s="91" t="s">
        <v>206</v>
      </c>
      <c r="S51" s="92">
        <v>240</v>
      </c>
      <c r="T51" s="236">
        <v>183000</v>
      </c>
      <c r="U51" s="251">
        <v>183000</v>
      </c>
      <c r="V51" s="248">
        <f t="shared" si="2"/>
        <v>100</v>
      </c>
    </row>
    <row r="52" spans="1:22" s="6" customFormat="1" ht="28.15" customHeight="1" x14ac:dyDescent="0.25">
      <c r="A52" s="15"/>
      <c r="B52" s="191"/>
      <c r="C52" s="68"/>
      <c r="D52" s="85"/>
      <c r="E52" s="85"/>
      <c r="F52" s="189"/>
      <c r="G52" s="185"/>
      <c r="H52" s="190"/>
      <c r="I52" s="56"/>
      <c r="J52" s="155"/>
      <c r="K52" s="184" t="s">
        <v>235</v>
      </c>
      <c r="L52" s="200">
        <v>955</v>
      </c>
      <c r="M52" s="197">
        <v>1</v>
      </c>
      <c r="N52" s="197">
        <v>13</v>
      </c>
      <c r="O52" s="197">
        <v>98</v>
      </c>
      <c r="P52" s="198"/>
      <c r="Q52" s="197"/>
      <c r="R52" s="199"/>
      <c r="S52" s="200"/>
      <c r="T52" s="232">
        <f t="shared" ref="T52:U54" si="3">T53</f>
        <v>30000</v>
      </c>
      <c r="U52" s="254">
        <f t="shared" si="3"/>
        <v>30000</v>
      </c>
      <c r="V52" s="248">
        <f t="shared" si="2"/>
        <v>100</v>
      </c>
    </row>
    <row r="53" spans="1:22" s="6" customFormat="1" ht="40.15" customHeight="1" x14ac:dyDescent="0.25">
      <c r="A53" s="15"/>
      <c r="B53" s="191"/>
      <c r="C53" s="68"/>
      <c r="D53" s="85"/>
      <c r="E53" s="85"/>
      <c r="F53" s="189"/>
      <c r="G53" s="185"/>
      <c r="H53" s="190"/>
      <c r="I53" s="56"/>
      <c r="J53" s="155"/>
      <c r="K53" s="184" t="s">
        <v>234</v>
      </c>
      <c r="L53" s="200">
        <v>955</v>
      </c>
      <c r="M53" s="197">
        <v>1</v>
      </c>
      <c r="N53" s="197">
        <v>13</v>
      </c>
      <c r="O53" s="197">
        <v>98</v>
      </c>
      <c r="P53" s="198">
        <v>9</v>
      </c>
      <c r="Q53" s="197"/>
      <c r="R53" s="199"/>
      <c r="S53" s="200"/>
      <c r="T53" s="232">
        <f t="shared" si="3"/>
        <v>30000</v>
      </c>
      <c r="U53" s="254">
        <f t="shared" si="3"/>
        <v>30000</v>
      </c>
      <c r="V53" s="248">
        <f t="shared" si="2"/>
        <v>100</v>
      </c>
    </row>
    <row r="54" spans="1:22" s="6" customFormat="1" ht="27.6" customHeight="1" x14ac:dyDescent="0.25">
      <c r="A54" s="15"/>
      <c r="B54" s="191"/>
      <c r="C54" s="68"/>
      <c r="D54" s="85"/>
      <c r="E54" s="85"/>
      <c r="F54" s="189"/>
      <c r="G54" s="185"/>
      <c r="H54" s="190"/>
      <c r="I54" s="56"/>
      <c r="J54" s="155"/>
      <c r="K54" s="154" t="s">
        <v>328</v>
      </c>
      <c r="L54" s="204">
        <v>955</v>
      </c>
      <c r="M54" s="201">
        <v>1</v>
      </c>
      <c r="N54" s="201">
        <v>13</v>
      </c>
      <c r="O54" s="201">
        <v>98</v>
      </c>
      <c r="P54" s="202">
        <v>9</v>
      </c>
      <c r="Q54" s="201">
        <v>0</v>
      </c>
      <c r="R54" s="203">
        <v>80160</v>
      </c>
      <c r="S54" s="204"/>
      <c r="T54" s="241">
        <f t="shared" si="3"/>
        <v>30000</v>
      </c>
      <c r="U54" s="253">
        <f t="shared" si="3"/>
        <v>30000</v>
      </c>
      <c r="V54" s="248">
        <f t="shared" si="2"/>
        <v>100</v>
      </c>
    </row>
    <row r="55" spans="1:22" s="6" customFormat="1" ht="28.9" customHeight="1" x14ac:dyDescent="0.25">
      <c r="A55" s="15"/>
      <c r="B55" s="191"/>
      <c r="C55" s="68"/>
      <c r="D55" s="85"/>
      <c r="E55" s="85"/>
      <c r="F55" s="189"/>
      <c r="G55" s="185"/>
      <c r="H55" s="190"/>
      <c r="I55" s="56"/>
      <c r="J55" s="155"/>
      <c r="K55" s="136" t="s">
        <v>327</v>
      </c>
      <c r="L55" s="63">
        <v>955</v>
      </c>
      <c r="M55" s="25">
        <v>1</v>
      </c>
      <c r="N55" s="60">
        <v>13</v>
      </c>
      <c r="O55" s="21">
        <v>98</v>
      </c>
      <c r="P55" s="100">
        <v>9</v>
      </c>
      <c r="Q55" s="21">
        <v>0</v>
      </c>
      <c r="R55" s="101">
        <v>80160</v>
      </c>
      <c r="S55" s="70">
        <v>350</v>
      </c>
      <c r="T55" s="234">
        <v>30000</v>
      </c>
      <c r="U55" s="251">
        <v>30000</v>
      </c>
      <c r="V55" s="248">
        <f t="shared" si="2"/>
        <v>100</v>
      </c>
    </row>
    <row r="56" spans="1:22" ht="16.5" customHeight="1" x14ac:dyDescent="0.25">
      <c r="A56" s="15"/>
      <c r="B56" s="83"/>
      <c r="C56" s="68">
        <v>203</v>
      </c>
      <c r="D56" s="277">
        <v>200</v>
      </c>
      <c r="E56" s="277"/>
      <c r="F56" s="64" t="s">
        <v>199</v>
      </c>
      <c r="G56" s="270"/>
      <c r="H56" s="270"/>
      <c r="I56" s="270"/>
      <c r="J56" s="271"/>
      <c r="K56" s="37" t="s">
        <v>16</v>
      </c>
      <c r="L56" s="41">
        <v>955</v>
      </c>
      <c r="M56" s="38">
        <v>2</v>
      </c>
      <c r="N56" s="38" t="s">
        <v>3</v>
      </c>
      <c r="O56" s="38" t="s">
        <v>3</v>
      </c>
      <c r="P56" s="39" t="s">
        <v>3</v>
      </c>
      <c r="Q56" s="38" t="s">
        <v>3</v>
      </c>
      <c r="R56" s="40" t="s">
        <v>3</v>
      </c>
      <c r="S56" s="41" t="s">
        <v>3</v>
      </c>
      <c r="T56" s="232">
        <v>212000</v>
      </c>
      <c r="U56" s="249">
        <v>212000</v>
      </c>
      <c r="V56" s="248">
        <f t="shared" si="2"/>
        <v>100</v>
      </c>
    </row>
    <row r="57" spans="1:22" ht="16.5" customHeight="1" x14ac:dyDescent="0.25">
      <c r="A57" s="15"/>
      <c r="B57" s="83"/>
      <c r="C57" s="84">
        <v>203</v>
      </c>
      <c r="D57" s="85"/>
      <c r="E57" s="85">
        <v>203</v>
      </c>
      <c r="F57" s="64" t="s">
        <v>199</v>
      </c>
      <c r="G57" s="270"/>
      <c r="H57" s="270"/>
      <c r="I57" s="270"/>
      <c r="J57" s="271"/>
      <c r="K57" s="37" t="s">
        <v>15</v>
      </c>
      <c r="L57" s="41">
        <v>955</v>
      </c>
      <c r="M57" s="38">
        <v>2</v>
      </c>
      <c r="N57" s="38">
        <v>3</v>
      </c>
      <c r="O57" s="38" t="s">
        <v>3</v>
      </c>
      <c r="P57" s="39" t="s">
        <v>3</v>
      </c>
      <c r="Q57" s="38" t="s">
        <v>3</v>
      </c>
      <c r="R57" s="40" t="s">
        <v>3</v>
      </c>
      <c r="S57" s="41" t="s">
        <v>3</v>
      </c>
      <c r="T57" s="232">
        <v>212000</v>
      </c>
      <c r="U57" s="249">
        <v>212000</v>
      </c>
      <c r="V57" s="248">
        <f t="shared" si="2"/>
        <v>100</v>
      </c>
    </row>
    <row r="58" spans="1:22" ht="63.2" customHeight="1" x14ac:dyDescent="0.25">
      <c r="A58" s="15"/>
      <c r="B58" s="83"/>
      <c r="C58" s="68">
        <v>203</v>
      </c>
      <c r="D58" s="274"/>
      <c r="E58" s="274"/>
      <c r="F58" s="64" t="s">
        <v>199</v>
      </c>
      <c r="G58" s="278" t="s">
        <v>259</v>
      </c>
      <c r="H58" s="270"/>
      <c r="I58" s="270"/>
      <c r="J58" s="271"/>
      <c r="K58" s="37" t="s">
        <v>40</v>
      </c>
      <c r="L58" s="41">
        <v>955</v>
      </c>
      <c r="M58" s="38">
        <v>2</v>
      </c>
      <c r="N58" s="38">
        <v>3</v>
      </c>
      <c r="O58" s="38" t="s">
        <v>30</v>
      </c>
      <c r="P58" s="39" t="s">
        <v>3</v>
      </c>
      <c r="Q58" s="38" t="s">
        <v>3</v>
      </c>
      <c r="R58" s="40" t="s">
        <v>3</v>
      </c>
      <c r="S58" s="41" t="s">
        <v>3</v>
      </c>
      <c r="T58" s="232">
        <v>212000</v>
      </c>
      <c r="U58" s="249">
        <v>212000</v>
      </c>
      <c r="V58" s="248">
        <f t="shared" si="2"/>
        <v>100</v>
      </c>
    </row>
    <row r="59" spans="1:22" ht="33.200000000000003" customHeight="1" x14ac:dyDescent="0.25">
      <c r="A59" s="15"/>
      <c r="B59" s="83"/>
      <c r="C59" s="68">
        <v>203</v>
      </c>
      <c r="D59" s="274"/>
      <c r="E59" s="274"/>
      <c r="F59" s="35" t="s">
        <v>199</v>
      </c>
      <c r="G59" s="47"/>
      <c r="H59" s="278" t="s">
        <v>291</v>
      </c>
      <c r="I59" s="270"/>
      <c r="J59" s="271"/>
      <c r="K59" s="37" t="s">
        <v>316</v>
      </c>
      <c r="L59" s="41">
        <v>955</v>
      </c>
      <c r="M59" s="38">
        <v>2</v>
      </c>
      <c r="N59" s="38">
        <v>3</v>
      </c>
      <c r="O59" s="38" t="s">
        <v>30</v>
      </c>
      <c r="P59" s="39" t="s">
        <v>175</v>
      </c>
      <c r="Q59" s="38" t="s">
        <v>3</v>
      </c>
      <c r="R59" s="40" t="s">
        <v>3</v>
      </c>
      <c r="S59" s="41" t="s">
        <v>3</v>
      </c>
      <c r="T59" s="232">
        <v>212000</v>
      </c>
      <c r="U59" s="249">
        <v>212000</v>
      </c>
      <c r="V59" s="248">
        <f t="shared" si="2"/>
        <v>100</v>
      </c>
    </row>
    <row r="60" spans="1:22" ht="108.95" customHeight="1" x14ac:dyDescent="0.25">
      <c r="A60" s="15"/>
      <c r="B60" s="83"/>
      <c r="C60" s="68">
        <v>203</v>
      </c>
      <c r="D60" s="280"/>
      <c r="E60" s="280"/>
      <c r="F60" s="35" t="s">
        <v>199</v>
      </c>
      <c r="G60" s="64"/>
      <c r="H60" s="86"/>
      <c r="I60" s="272" t="s">
        <v>290</v>
      </c>
      <c r="J60" s="273"/>
      <c r="K60" s="42" t="s">
        <v>204</v>
      </c>
      <c r="L60" s="46">
        <v>955</v>
      </c>
      <c r="M60" s="43">
        <v>2</v>
      </c>
      <c r="N60" s="43">
        <v>3</v>
      </c>
      <c r="O60" s="43" t="s">
        <v>30</v>
      </c>
      <c r="P60" s="44" t="s">
        <v>175</v>
      </c>
      <c r="Q60" s="43" t="s">
        <v>33</v>
      </c>
      <c r="R60" s="45" t="s">
        <v>3</v>
      </c>
      <c r="S60" s="46" t="s">
        <v>3</v>
      </c>
      <c r="T60" s="241">
        <v>212000</v>
      </c>
      <c r="U60" s="250">
        <v>212000</v>
      </c>
      <c r="V60" s="248">
        <f t="shared" si="2"/>
        <v>100</v>
      </c>
    </row>
    <row r="61" spans="1:22" ht="53.25" customHeight="1" x14ac:dyDescent="0.25">
      <c r="A61" s="15"/>
      <c r="B61" s="83"/>
      <c r="C61" s="68">
        <v>203</v>
      </c>
      <c r="D61" s="279"/>
      <c r="E61" s="279"/>
      <c r="F61" s="35" t="s">
        <v>199</v>
      </c>
      <c r="G61" s="64"/>
      <c r="H61" s="12"/>
      <c r="I61" s="48"/>
      <c r="J61" s="87" t="s">
        <v>199</v>
      </c>
      <c r="K61" s="49" t="s">
        <v>203</v>
      </c>
      <c r="L61" s="54">
        <v>955</v>
      </c>
      <c r="M61" s="51">
        <v>2</v>
      </c>
      <c r="N61" s="51">
        <v>3</v>
      </c>
      <c r="O61" s="51" t="s">
        <v>30</v>
      </c>
      <c r="P61" s="52" t="s">
        <v>175</v>
      </c>
      <c r="Q61" s="51" t="s">
        <v>33</v>
      </c>
      <c r="R61" s="53" t="s">
        <v>197</v>
      </c>
      <c r="S61" s="54" t="s">
        <v>3</v>
      </c>
      <c r="T61" s="241">
        <v>212000</v>
      </c>
      <c r="U61" s="250">
        <v>212000</v>
      </c>
      <c r="V61" s="248">
        <f t="shared" si="2"/>
        <v>100</v>
      </c>
    </row>
    <row r="62" spans="1:22" ht="37.9" customHeight="1" x14ac:dyDescent="0.25">
      <c r="A62" s="15"/>
      <c r="B62" s="83">
        <v>955</v>
      </c>
      <c r="C62" s="84">
        <v>203</v>
      </c>
      <c r="D62" s="85">
        <v>200</v>
      </c>
      <c r="E62" s="85">
        <v>203</v>
      </c>
      <c r="F62" s="35" t="s">
        <v>199</v>
      </c>
      <c r="G62" s="55" t="s">
        <v>30</v>
      </c>
      <c r="H62" s="14" t="s">
        <v>201</v>
      </c>
      <c r="I62" s="56" t="s">
        <v>200</v>
      </c>
      <c r="J62" s="89" t="s">
        <v>199</v>
      </c>
      <c r="K62" s="57" t="s">
        <v>198</v>
      </c>
      <c r="L62" s="63">
        <v>955</v>
      </c>
      <c r="M62" s="25">
        <v>2</v>
      </c>
      <c r="N62" s="90">
        <v>3</v>
      </c>
      <c r="O62" s="25" t="s">
        <v>30</v>
      </c>
      <c r="P62" s="77" t="s">
        <v>175</v>
      </c>
      <c r="Q62" s="25" t="s">
        <v>33</v>
      </c>
      <c r="R62" s="91" t="s">
        <v>197</v>
      </c>
      <c r="S62" s="92">
        <v>120</v>
      </c>
      <c r="T62" s="236">
        <v>212000</v>
      </c>
      <c r="U62" s="255">
        <v>212000</v>
      </c>
      <c r="V62" s="248">
        <f t="shared" si="2"/>
        <v>100</v>
      </c>
    </row>
    <row r="63" spans="1:22" ht="43.9" customHeight="1" x14ac:dyDescent="0.25">
      <c r="A63" s="15"/>
      <c r="B63" s="83"/>
      <c r="C63" s="68">
        <v>314</v>
      </c>
      <c r="D63" s="277">
        <v>300</v>
      </c>
      <c r="E63" s="277"/>
      <c r="F63" s="64" t="s">
        <v>177</v>
      </c>
      <c r="G63" s="270"/>
      <c r="H63" s="270"/>
      <c r="I63" s="270"/>
      <c r="J63" s="271"/>
      <c r="K63" s="37" t="s">
        <v>14</v>
      </c>
      <c r="L63" s="41">
        <v>955</v>
      </c>
      <c r="M63" s="38">
        <v>3</v>
      </c>
      <c r="N63" s="38" t="s">
        <v>3</v>
      </c>
      <c r="O63" s="38" t="s">
        <v>3</v>
      </c>
      <c r="P63" s="39" t="s">
        <v>3</v>
      </c>
      <c r="Q63" s="38" t="s">
        <v>3</v>
      </c>
      <c r="R63" s="40" t="s">
        <v>3</v>
      </c>
      <c r="S63" s="41" t="s">
        <v>3</v>
      </c>
      <c r="T63" s="240">
        <f>T64+T75</f>
        <v>766470.1</v>
      </c>
      <c r="U63" s="247">
        <f>U64+U75</f>
        <v>766470.09</v>
      </c>
      <c r="V63" s="248">
        <f t="shared" si="2"/>
        <v>99.999998695317657</v>
      </c>
    </row>
    <row r="64" spans="1:22" ht="16.5" customHeight="1" x14ac:dyDescent="0.25">
      <c r="A64" s="15"/>
      <c r="B64" s="83"/>
      <c r="C64" s="84">
        <v>310</v>
      </c>
      <c r="D64" s="85"/>
      <c r="E64" s="85">
        <v>310</v>
      </c>
      <c r="F64" s="64" t="s">
        <v>190</v>
      </c>
      <c r="G64" s="270"/>
      <c r="H64" s="270"/>
      <c r="I64" s="270"/>
      <c r="J64" s="271"/>
      <c r="K64" s="37" t="s">
        <v>13</v>
      </c>
      <c r="L64" s="41">
        <v>955</v>
      </c>
      <c r="M64" s="38">
        <v>3</v>
      </c>
      <c r="N64" s="38">
        <v>10</v>
      </c>
      <c r="O64" s="38" t="s">
        <v>3</v>
      </c>
      <c r="P64" s="39" t="s">
        <v>3</v>
      </c>
      <c r="Q64" s="38" t="s">
        <v>3</v>
      </c>
      <c r="R64" s="40" t="s">
        <v>3</v>
      </c>
      <c r="S64" s="41" t="s">
        <v>3</v>
      </c>
      <c r="T64" s="240">
        <f t="shared" ref="T64:U66" si="4">T65</f>
        <v>483165.44</v>
      </c>
      <c r="U64" s="247">
        <f t="shared" si="4"/>
        <v>483165.43</v>
      </c>
      <c r="V64" s="248">
        <f t="shared" si="2"/>
        <v>99.999997930315544</v>
      </c>
    </row>
    <row r="65" spans="1:22" ht="70.900000000000006" customHeight="1" x14ac:dyDescent="0.25">
      <c r="A65" s="15"/>
      <c r="B65" s="83"/>
      <c r="C65" s="68">
        <v>310</v>
      </c>
      <c r="D65" s="274"/>
      <c r="E65" s="274"/>
      <c r="F65" s="64" t="s">
        <v>190</v>
      </c>
      <c r="G65" s="278" t="s">
        <v>283</v>
      </c>
      <c r="H65" s="270"/>
      <c r="I65" s="270"/>
      <c r="J65" s="271"/>
      <c r="K65" s="37" t="s">
        <v>173</v>
      </c>
      <c r="L65" s="41">
        <v>955</v>
      </c>
      <c r="M65" s="38">
        <v>3</v>
      </c>
      <c r="N65" s="38">
        <v>10</v>
      </c>
      <c r="O65" s="38" t="s">
        <v>148</v>
      </c>
      <c r="P65" s="39" t="s">
        <v>3</v>
      </c>
      <c r="Q65" s="38" t="s">
        <v>3</v>
      </c>
      <c r="R65" s="40" t="s">
        <v>3</v>
      </c>
      <c r="S65" s="41" t="s">
        <v>3</v>
      </c>
      <c r="T65" s="240">
        <f t="shared" si="4"/>
        <v>483165.44</v>
      </c>
      <c r="U65" s="247">
        <f t="shared" si="4"/>
        <v>483165.43</v>
      </c>
      <c r="V65" s="248">
        <f t="shared" si="2"/>
        <v>99.999997930315544</v>
      </c>
    </row>
    <row r="66" spans="1:22" ht="81.2" customHeight="1" x14ac:dyDescent="0.25">
      <c r="A66" s="15"/>
      <c r="B66" s="83"/>
      <c r="C66" s="68">
        <v>310</v>
      </c>
      <c r="D66" s="274"/>
      <c r="E66" s="274"/>
      <c r="F66" s="35" t="s">
        <v>190</v>
      </c>
      <c r="G66" s="47"/>
      <c r="H66" s="278" t="s">
        <v>289</v>
      </c>
      <c r="I66" s="270"/>
      <c r="J66" s="271"/>
      <c r="K66" s="37" t="s">
        <v>196</v>
      </c>
      <c r="L66" s="41">
        <v>955</v>
      </c>
      <c r="M66" s="38">
        <v>3</v>
      </c>
      <c r="N66" s="38">
        <v>10</v>
      </c>
      <c r="O66" s="38" t="s">
        <v>148</v>
      </c>
      <c r="P66" s="39" t="s">
        <v>60</v>
      </c>
      <c r="Q66" s="38" t="s">
        <v>3</v>
      </c>
      <c r="R66" s="40" t="s">
        <v>3</v>
      </c>
      <c r="S66" s="41" t="s">
        <v>3</v>
      </c>
      <c r="T66" s="240">
        <f t="shared" si="4"/>
        <v>483165.44</v>
      </c>
      <c r="U66" s="247">
        <f t="shared" si="4"/>
        <v>483165.43</v>
      </c>
      <c r="V66" s="248">
        <f t="shared" si="2"/>
        <v>99.999997930315544</v>
      </c>
    </row>
    <row r="67" spans="1:22" ht="34.5" customHeight="1" x14ac:dyDescent="0.25">
      <c r="A67" s="15"/>
      <c r="B67" s="83"/>
      <c r="C67" s="68">
        <v>310</v>
      </c>
      <c r="D67" s="280"/>
      <c r="E67" s="280"/>
      <c r="F67" s="35" t="s">
        <v>190</v>
      </c>
      <c r="G67" s="64"/>
      <c r="H67" s="86"/>
      <c r="I67" s="272" t="s">
        <v>288</v>
      </c>
      <c r="J67" s="273"/>
      <c r="K67" s="42" t="s">
        <v>195</v>
      </c>
      <c r="L67" s="46">
        <v>955</v>
      </c>
      <c r="M67" s="43">
        <v>3</v>
      </c>
      <c r="N67" s="43">
        <v>10</v>
      </c>
      <c r="O67" s="43" t="s">
        <v>148</v>
      </c>
      <c r="P67" s="44" t="s">
        <v>60</v>
      </c>
      <c r="Q67" s="43" t="s">
        <v>33</v>
      </c>
      <c r="R67" s="45" t="s">
        <v>3</v>
      </c>
      <c r="S67" s="46" t="s">
        <v>3</v>
      </c>
      <c r="T67" s="242">
        <f>T68+T70+T73</f>
        <v>483165.44</v>
      </c>
      <c r="U67" s="252">
        <f>U68+U70+U73</f>
        <v>483165.43</v>
      </c>
      <c r="V67" s="248">
        <f t="shared" si="2"/>
        <v>99.999997930315544</v>
      </c>
    </row>
    <row r="68" spans="1:22" s="6" customFormat="1" ht="54" customHeight="1" x14ac:dyDescent="0.25">
      <c r="A68" s="15"/>
      <c r="B68" s="144"/>
      <c r="C68" s="68"/>
      <c r="D68" s="146"/>
      <c r="E68" s="146"/>
      <c r="F68" s="141"/>
      <c r="G68" s="142"/>
      <c r="H68" s="86"/>
      <c r="I68" s="48"/>
      <c r="J68" s="87"/>
      <c r="K68" s="42" t="s">
        <v>319</v>
      </c>
      <c r="L68" s="46">
        <v>955</v>
      </c>
      <c r="M68" s="43">
        <v>3</v>
      </c>
      <c r="N68" s="43">
        <v>10</v>
      </c>
      <c r="O68" s="43" t="s">
        <v>148</v>
      </c>
      <c r="P68" s="44" t="s">
        <v>60</v>
      </c>
      <c r="Q68" s="43" t="s">
        <v>33</v>
      </c>
      <c r="R68" s="53">
        <v>71270</v>
      </c>
      <c r="S68" s="54" t="s">
        <v>3</v>
      </c>
      <c r="T68" s="242">
        <v>80000</v>
      </c>
      <c r="U68" s="251">
        <v>80000</v>
      </c>
      <c r="V68" s="248">
        <f t="shared" si="2"/>
        <v>100</v>
      </c>
    </row>
    <row r="69" spans="1:22" s="6" customFormat="1" ht="44.45" customHeight="1" x14ac:dyDescent="0.25">
      <c r="A69" s="15"/>
      <c r="B69" s="144"/>
      <c r="C69" s="68"/>
      <c r="D69" s="146"/>
      <c r="E69" s="146"/>
      <c r="F69" s="141"/>
      <c r="G69" s="142"/>
      <c r="H69" s="86"/>
      <c r="I69" s="48"/>
      <c r="J69" s="87"/>
      <c r="K69" s="24" t="s">
        <v>55</v>
      </c>
      <c r="L69" s="76">
        <v>955</v>
      </c>
      <c r="M69" s="73">
        <v>3</v>
      </c>
      <c r="N69" s="73">
        <v>10</v>
      </c>
      <c r="O69" s="73" t="s">
        <v>148</v>
      </c>
      <c r="P69" s="74" t="s">
        <v>60</v>
      </c>
      <c r="Q69" s="73" t="s">
        <v>33</v>
      </c>
      <c r="R69" s="101">
        <v>71270</v>
      </c>
      <c r="S69" s="67">
        <v>240</v>
      </c>
      <c r="T69" s="235">
        <v>80000</v>
      </c>
      <c r="U69" s="251">
        <v>80000</v>
      </c>
      <c r="V69" s="248">
        <f t="shared" si="2"/>
        <v>100</v>
      </c>
    </row>
    <row r="70" spans="1:22" s="6" customFormat="1" ht="52.7" customHeight="1" x14ac:dyDescent="0.25">
      <c r="A70" s="15"/>
      <c r="B70" s="144"/>
      <c r="C70" s="68">
        <v>310</v>
      </c>
      <c r="D70" s="147"/>
      <c r="E70" s="147"/>
      <c r="F70" s="141" t="s">
        <v>190</v>
      </c>
      <c r="G70" s="142"/>
      <c r="H70" s="139"/>
      <c r="I70" s="48"/>
      <c r="J70" s="87" t="s">
        <v>190</v>
      </c>
      <c r="K70" s="49" t="s">
        <v>194</v>
      </c>
      <c r="L70" s="54">
        <v>955</v>
      </c>
      <c r="M70" s="51">
        <v>3</v>
      </c>
      <c r="N70" s="51">
        <v>10</v>
      </c>
      <c r="O70" s="51" t="s">
        <v>148</v>
      </c>
      <c r="P70" s="52" t="s">
        <v>60</v>
      </c>
      <c r="Q70" s="51" t="s">
        <v>33</v>
      </c>
      <c r="R70" s="53" t="s">
        <v>189</v>
      </c>
      <c r="S70" s="54" t="s">
        <v>3</v>
      </c>
      <c r="T70" s="241">
        <f>T71+T72</f>
        <v>398069.44</v>
      </c>
      <c r="U70" s="253">
        <f>U71+U72</f>
        <v>398069.43</v>
      </c>
      <c r="V70" s="248">
        <f t="shared" si="2"/>
        <v>99.999997487875476</v>
      </c>
    </row>
    <row r="71" spans="1:22" s="6" customFormat="1" ht="40.15" customHeight="1" x14ac:dyDescent="0.25">
      <c r="A71" s="15"/>
      <c r="B71" s="144">
        <v>955</v>
      </c>
      <c r="C71" s="84">
        <v>310</v>
      </c>
      <c r="D71" s="88">
        <v>300</v>
      </c>
      <c r="E71" s="88">
        <v>310</v>
      </c>
      <c r="F71" s="141" t="s">
        <v>190</v>
      </c>
      <c r="G71" s="142" t="s">
        <v>148</v>
      </c>
      <c r="H71" s="139" t="s">
        <v>192</v>
      </c>
      <c r="I71" s="140" t="s">
        <v>191</v>
      </c>
      <c r="J71" s="145" t="s">
        <v>190</v>
      </c>
      <c r="K71" s="66" t="s">
        <v>55</v>
      </c>
      <c r="L71" s="67">
        <v>955</v>
      </c>
      <c r="M71" s="19">
        <v>3</v>
      </c>
      <c r="N71" s="95">
        <v>10</v>
      </c>
      <c r="O71" s="19" t="s">
        <v>148</v>
      </c>
      <c r="P71" s="96" t="s">
        <v>60</v>
      </c>
      <c r="Q71" s="19" t="s">
        <v>33</v>
      </c>
      <c r="R71" s="97" t="s">
        <v>189</v>
      </c>
      <c r="S71" s="98">
        <v>240</v>
      </c>
      <c r="T71" s="233">
        <v>340069.44</v>
      </c>
      <c r="U71" s="251">
        <v>340069.43</v>
      </c>
      <c r="V71" s="248">
        <f t="shared" si="2"/>
        <v>99.999997059424089</v>
      </c>
    </row>
    <row r="72" spans="1:22" ht="50.45" customHeight="1" x14ac:dyDescent="0.25">
      <c r="A72" s="15"/>
      <c r="B72" s="83">
        <v>955</v>
      </c>
      <c r="C72" s="84">
        <v>310</v>
      </c>
      <c r="D72" s="84">
        <v>300</v>
      </c>
      <c r="E72" s="84">
        <v>310</v>
      </c>
      <c r="F72" s="35" t="s">
        <v>190</v>
      </c>
      <c r="G72" s="55" t="s">
        <v>148</v>
      </c>
      <c r="H72" s="14" t="s">
        <v>192</v>
      </c>
      <c r="I72" s="56" t="s">
        <v>191</v>
      </c>
      <c r="J72" s="89" t="s">
        <v>190</v>
      </c>
      <c r="K72" s="71" t="s">
        <v>176</v>
      </c>
      <c r="L72" s="72">
        <v>955</v>
      </c>
      <c r="M72" s="23">
        <v>3</v>
      </c>
      <c r="N72" s="73">
        <v>10</v>
      </c>
      <c r="O72" s="23" t="s">
        <v>148</v>
      </c>
      <c r="P72" s="36" t="s">
        <v>60</v>
      </c>
      <c r="Q72" s="23" t="s">
        <v>33</v>
      </c>
      <c r="R72" s="103" t="s">
        <v>189</v>
      </c>
      <c r="S72" s="104">
        <v>630</v>
      </c>
      <c r="T72" s="235">
        <v>58000</v>
      </c>
      <c r="U72" s="251">
        <v>58000</v>
      </c>
      <c r="V72" s="248">
        <f t="shared" si="2"/>
        <v>100</v>
      </c>
    </row>
    <row r="73" spans="1:22" s="6" customFormat="1" ht="50.45" customHeight="1" x14ac:dyDescent="0.25">
      <c r="A73" s="15"/>
      <c r="B73" s="144"/>
      <c r="C73" s="84"/>
      <c r="D73" s="93"/>
      <c r="E73" s="93"/>
      <c r="F73" s="142"/>
      <c r="G73" s="138"/>
      <c r="H73" s="143"/>
      <c r="I73" s="56"/>
      <c r="J73" s="155"/>
      <c r="K73" s="42" t="s">
        <v>319</v>
      </c>
      <c r="L73" s="46">
        <v>955</v>
      </c>
      <c r="M73" s="43">
        <v>3</v>
      </c>
      <c r="N73" s="43">
        <v>10</v>
      </c>
      <c r="O73" s="43" t="s">
        <v>148</v>
      </c>
      <c r="P73" s="44" t="s">
        <v>60</v>
      </c>
      <c r="Q73" s="43" t="s">
        <v>33</v>
      </c>
      <c r="R73" s="53" t="s">
        <v>320</v>
      </c>
      <c r="S73" s="54" t="s">
        <v>3</v>
      </c>
      <c r="T73" s="242">
        <v>5096</v>
      </c>
      <c r="U73" s="251">
        <v>5096</v>
      </c>
      <c r="V73" s="248">
        <f t="shared" si="2"/>
        <v>100</v>
      </c>
    </row>
    <row r="74" spans="1:22" s="6" customFormat="1" ht="50.45" customHeight="1" x14ac:dyDescent="0.25">
      <c r="A74" s="15"/>
      <c r="B74" s="144"/>
      <c r="C74" s="84"/>
      <c r="D74" s="93"/>
      <c r="E74" s="93"/>
      <c r="F74" s="142"/>
      <c r="G74" s="138"/>
      <c r="H74" s="143"/>
      <c r="I74" s="56"/>
      <c r="J74" s="155"/>
      <c r="K74" s="24" t="s">
        <v>55</v>
      </c>
      <c r="L74" s="76">
        <v>955</v>
      </c>
      <c r="M74" s="73">
        <v>3</v>
      </c>
      <c r="N74" s="73">
        <v>10</v>
      </c>
      <c r="O74" s="73" t="s">
        <v>148</v>
      </c>
      <c r="P74" s="74" t="s">
        <v>60</v>
      </c>
      <c r="Q74" s="73" t="s">
        <v>33</v>
      </c>
      <c r="R74" s="101" t="s">
        <v>320</v>
      </c>
      <c r="S74" s="67">
        <v>240</v>
      </c>
      <c r="T74" s="235">
        <v>5096</v>
      </c>
      <c r="U74" s="251">
        <v>5096</v>
      </c>
      <c r="V74" s="248">
        <f t="shared" si="2"/>
        <v>100</v>
      </c>
    </row>
    <row r="75" spans="1:22" ht="42" customHeight="1" x14ac:dyDescent="0.25">
      <c r="A75" s="15"/>
      <c r="B75" s="83"/>
      <c r="C75" s="84">
        <v>314</v>
      </c>
      <c r="D75" s="93"/>
      <c r="E75" s="93">
        <v>314</v>
      </c>
      <c r="F75" s="64" t="s">
        <v>177</v>
      </c>
      <c r="G75" s="270"/>
      <c r="H75" s="270"/>
      <c r="I75" s="270"/>
      <c r="J75" s="271"/>
      <c r="K75" s="37" t="s">
        <v>12</v>
      </c>
      <c r="L75" s="41">
        <v>955</v>
      </c>
      <c r="M75" s="38">
        <v>3</v>
      </c>
      <c r="N75" s="38">
        <v>14</v>
      </c>
      <c r="O75" s="38" t="s">
        <v>3</v>
      </c>
      <c r="P75" s="39" t="s">
        <v>3</v>
      </c>
      <c r="Q75" s="38" t="s">
        <v>3</v>
      </c>
      <c r="R75" s="40" t="s">
        <v>3</v>
      </c>
      <c r="S75" s="41" t="s">
        <v>3</v>
      </c>
      <c r="T75" s="240">
        <f>T76</f>
        <v>283304.65999999997</v>
      </c>
      <c r="U75" s="247">
        <f>U76</f>
        <v>283304.65999999997</v>
      </c>
      <c r="V75" s="248">
        <f t="shared" ref="V75:V106" si="5">U75/T75*100</f>
        <v>100</v>
      </c>
    </row>
    <row r="76" spans="1:22" ht="69.599999999999994" customHeight="1" x14ac:dyDescent="0.25">
      <c r="A76" s="15"/>
      <c r="B76" s="83"/>
      <c r="C76" s="68">
        <v>314</v>
      </c>
      <c r="D76" s="274"/>
      <c r="E76" s="274"/>
      <c r="F76" s="64" t="s">
        <v>177</v>
      </c>
      <c r="G76" s="278" t="s">
        <v>283</v>
      </c>
      <c r="H76" s="270"/>
      <c r="I76" s="270"/>
      <c r="J76" s="271"/>
      <c r="K76" s="37" t="s">
        <v>173</v>
      </c>
      <c r="L76" s="41">
        <v>955</v>
      </c>
      <c r="M76" s="38">
        <v>3</v>
      </c>
      <c r="N76" s="38">
        <v>14</v>
      </c>
      <c r="O76" s="38" t="s">
        <v>148</v>
      </c>
      <c r="P76" s="39" t="s">
        <v>3</v>
      </c>
      <c r="Q76" s="38" t="s">
        <v>3</v>
      </c>
      <c r="R76" s="40" t="s">
        <v>3</v>
      </c>
      <c r="S76" s="41" t="s">
        <v>3</v>
      </c>
      <c r="T76" s="232">
        <f>T77+T81</f>
        <v>283304.65999999997</v>
      </c>
      <c r="U76" s="254">
        <f>U77+U81</f>
        <v>283304.65999999997</v>
      </c>
      <c r="V76" s="248">
        <f t="shared" si="5"/>
        <v>100</v>
      </c>
    </row>
    <row r="77" spans="1:22" ht="72.599999999999994" customHeight="1" x14ac:dyDescent="0.25">
      <c r="A77" s="15"/>
      <c r="B77" s="83"/>
      <c r="C77" s="68">
        <v>314</v>
      </c>
      <c r="D77" s="274"/>
      <c r="E77" s="274"/>
      <c r="F77" s="35" t="s">
        <v>184</v>
      </c>
      <c r="G77" s="47"/>
      <c r="H77" s="278" t="s">
        <v>287</v>
      </c>
      <c r="I77" s="270"/>
      <c r="J77" s="271"/>
      <c r="K77" s="37" t="s">
        <v>311</v>
      </c>
      <c r="L77" s="41">
        <v>955</v>
      </c>
      <c r="M77" s="38">
        <v>3</v>
      </c>
      <c r="N77" s="38">
        <v>14</v>
      </c>
      <c r="O77" s="38" t="s">
        <v>148</v>
      </c>
      <c r="P77" s="39" t="s">
        <v>42</v>
      </c>
      <c r="Q77" s="38" t="s">
        <v>3</v>
      </c>
      <c r="R77" s="40" t="s">
        <v>3</v>
      </c>
      <c r="S77" s="41" t="s">
        <v>3</v>
      </c>
      <c r="T77" s="232">
        <v>5995</v>
      </c>
      <c r="U77" s="249">
        <v>5995</v>
      </c>
      <c r="V77" s="248">
        <f t="shared" si="5"/>
        <v>100</v>
      </c>
    </row>
    <row r="78" spans="1:22" ht="63.95" customHeight="1" x14ac:dyDescent="0.25">
      <c r="A78" s="15"/>
      <c r="B78" s="83"/>
      <c r="C78" s="68">
        <v>314</v>
      </c>
      <c r="D78" s="280"/>
      <c r="E78" s="280"/>
      <c r="F78" s="35" t="s">
        <v>184</v>
      </c>
      <c r="G78" s="64"/>
      <c r="H78" s="86"/>
      <c r="I78" s="272" t="s">
        <v>286</v>
      </c>
      <c r="J78" s="273"/>
      <c r="K78" s="42" t="s">
        <v>312</v>
      </c>
      <c r="L78" s="46">
        <v>955</v>
      </c>
      <c r="M78" s="43">
        <v>3</v>
      </c>
      <c r="N78" s="43">
        <v>14</v>
      </c>
      <c r="O78" s="43" t="s">
        <v>148</v>
      </c>
      <c r="P78" s="44" t="s">
        <v>42</v>
      </c>
      <c r="Q78" s="43" t="s">
        <v>33</v>
      </c>
      <c r="R78" s="45" t="s">
        <v>3</v>
      </c>
      <c r="S78" s="46" t="s">
        <v>3</v>
      </c>
      <c r="T78" s="241">
        <v>5995</v>
      </c>
      <c r="U78" s="250">
        <v>5995</v>
      </c>
      <c r="V78" s="248">
        <f t="shared" si="5"/>
        <v>100</v>
      </c>
    </row>
    <row r="79" spans="1:22" ht="83.25" customHeight="1" x14ac:dyDescent="0.25">
      <c r="A79" s="15"/>
      <c r="B79" s="83"/>
      <c r="C79" s="68">
        <v>314</v>
      </c>
      <c r="D79" s="279"/>
      <c r="E79" s="279"/>
      <c r="F79" s="35" t="s">
        <v>184</v>
      </c>
      <c r="G79" s="64"/>
      <c r="H79" s="12"/>
      <c r="I79" s="48"/>
      <c r="J79" s="87" t="s">
        <v>184</v>
      </c>
      <c r="K79" s="49" t="s">
        <v>188</v>
      </c>
      <c r="L79" s="54">
        <v>955</v>
      </c>
      <c r="M79" s="51">
        <v>3</v>
      </c>
      <c r="N79" s="51">
        <v>14</v>
      </c>
      <c r="O79" s="51" t="s">
        <v>148</v>
      </c>
      <c r="P79" s="52" t="s">
        <v>42</v>
      </c>
      <c r="Q79" s="51" t="s">
        <v>33</v>
      </c>
      <c r="R79" s="53" t="s">
        <v>183</v>
      </c>
      <c r="S79" s="54" t="s">
        <v>3</v>
      </c>
      <c r="T79" s="241">
        <v>5995</v>
      </c>
      <c r="U79" s="250">
        <v>5995</v>
      </c>
      <c r="V79" s="248">
        <f t="shared" si="5"/>
        <v>100</v>
      </c>
    </row>
    <row r="80" spans="1:22" ht="40.15" customHeight="1" x14ac:dyDescent="0.25">
      <c r="A80" s="15"/>
      <c r="B80" s="83">
        <v>955</v>
      </c>
      <c r="C80" s="84">
        <v>314</v>
      </c>
      <c r="D80" s="85">
        <v>300</v>
      </c>
      <c r="E80" s="85">
        <v>314</v>
      </c>
      <c r="F80" s="35" t="s">
        <v>184</v>
      </c>
      <c r="G80" s="64" t="s">
        <v>148</v>
      </c>
      <c r="H80" s="14" t="s">
        <v>186</v>
      </c>
      <c r="I80" s="56" t="s">
        <v>185</v>
      </c>
      <c r="J80" s="89" t="s">
        <v>184</v>
      </c>
      <c r="K80" s="57" t="s">
        <v>55</v>
      </c>
      <c r="L80" s="63">
        <v>955</v>
      </c>
      <c r="M80" s="25">
        <v>3</v>
      </c>
      <c r="N80" s="90">
        <v>14</v>
      </c>
      <c r="O80" s="25" t="s">
        <v>148</v>
      </c>
      <c r="P80" s="77" t="s">
        <v>42</v>
      </c>
      <c r="Q80" s="25" t="s">
        <v>33</v>
      </c>
      <c r="R80" s="91" t="s">
        <v>183</v>
      </c>
      <c r="S80" s="92">
        <v>240</v>
      </c>
      <c r="T80" s="236">
        <v>5995</v>
      </c>
      <c r="U80" s="256">
        <v>5995</v>
      </c>
      <c r="V80" s="248">
        <f t="shared" si="5"/>
        <v>100</v>
      </c>
    </row>
    <row r="81" spans="1:22" ht="42" customHeight="1" x14ac:dyDescent="0.25">
      <c r="A81" s="15"/>
      <c r="B81" s="83"/>
      <c r="C81" s="68">
        <v>314</v>
      </c>
      <c r="D81" s="274"/>
      <c r="E81" s="274"/>
      <c r="F81" s="35" t="s">
        <v>177</v>
      </c>
      <c r="G81" s="64"/>
      <c r="H81" s="278" t="s">
        <v>285</v>
      </c>
      <c r="I81" s="270"/>
      <c r="J81" s="271"/>
      <c r="K81" s="37" t="s">
        <v>182</v>
      </c>
      <c r="L81" s="41">
        <v>955</v>
      </c>
      <c r="M81" s="38">
        <v>3</v>
      </c>
      <c r="N81" s="38">
        <v>14</v>
      </c>
      <c r="O81" s="38" t="s">
        <v>148</v>
      </c>
      <c r="P81" s="39" t="s">
        <v>175</v>
      </c>
      <c r="Q81" s="38" t="s">
        <v>3</v>
      </c>
      <c r="R81" s="40" t="s">
        <v>3</v>
      </c>
      <c r="S81" s="41" t="s">
        <v>3</v>
      </c>
      <c r="T81" s="232">
        <v>277309.65999999997</v>
      </c>
      <c r="U81" s="249">
        <v>277309.65999999997</v>
      </c>
      <c r="V81" s="248">
        <f t="shared" si="5"/>
        <v>100</v>
      </c>
    </row>
    <row r="82" spans="1:22" ht="36.4" customHeight="1" x14ac:dyDescent="0.25">
      <c r="A82" s="15"/>
      <c r="B82" s="83"/>
      <c r="C82" s="68">
        <v>314</v>
      </c>
      <c r="D82" s="280"/>
      <c r="E82" s="280"/>
      <c r="F82" s="35" t="s">
        <v>177</v>
      </c>
      <c r="G82" s="64"/>
      <c r="H82" s="86"/>
      <c r="I82" s="272" t="s">
        <v>284</v>
      </c>
      <c r="J82" s="273"/>
      <c r="K82" s="42" t="s">
        <v>315</v>
      </c>
      <c r="L82" s="46">
        <v>955</v>
      </c>
      <c r="M82" s="43">
        <v>3</v>
      </c>
      <c r="N82" s="43">
        <v>14</v>
      </c>
      <c r="O82" s="43" t="s">
        <v>148</v>
      </c>
      <c r="P82" s="44" t="s">
        <v>175</v>
      </c>
      <c r="Q82" s="43" t="s">
        <v>33</v>
      </c>
      <c r="R82" s="45" t="s">
        <v>3</v>
      </c>
      <c r="S82" s="46" t="s">
        <v>3</v>
      </c>
      <c r="T82" s="241">
        <v>277309.65999999997</v>
      </c>
      <c r="U82" s="250">
        <v>277309.65999999997</v>
      </c>
      <c r="V82" s="248">
        <f t="shared" si="5"/>
        <v>100</v>
      </c>
    </row>
    <row r="83" spans="1:22" ht="32.450000000000003" customHeight="1" x14ac:dyDescent="0.25">
      <c r="A83" s="15"/>
      <c r="B83" s="83"/>
      <c r="C83" s="68">
        <v>314</v>
      </c>
      <c r="D83" s="279"/>
      <c r="E83" s="279"/>
      <c r="F83" s="35" t="s">
        <v>177</v>
      </c>
      <c r="G83" s="64"/>
      <c r="H83" s="12"/>
      <c r="I83" s="48"/>
      <c r="J83" s="87" t="s">
        <v>177</v>
      </c>
      <c r="K83" s="49" t="s">
        <v>181</v>
      </c>
      <c r="L83" s="54">
        <v>955</v>
      </c>
      <c r="M83" s="51">
        <v>3</v>
      </c>
      <c r="N83" s="51">
        <v>14</v>
      </c>
      <c r="O83" s="51" t="s">
        <v>148</v>
      </c>
      <c r="P83" s="52" t="s">
        <v>175</v>
      </c>
      <c r="Q83" s="51" t="s">
        <v>33</v>
      </c>
      <c r="R83" s="53" t="s">
        <v>174</v>
      </c>
      <c r="S83" s="54" t="s">
        <v>3</v>
      </c>
      <c r="T83" s="241">
        <v>277309.65999999997</v>
      </c>
      <c r="U83" s="250">
        <v>277309.65999999997</v>
      </c>
      <c r="V83" s="248">
        <f t="shared" si="5"/>
        <v>100</v>
      </c>
    </row>
    <row r="84" spans="1:22" ht="49.9" customHeight="1" x14ac:dyDescent="0.25">
      <c r="A84" s="15"/>
      <c r="B84" s="83">
        <v>955</v>
      </c>
      <c r="C84" s="84">
        <v>314</v>
      </c>
      <c r="D84" s="85">
        <v>300</v>
      </c>
      <c r="E84" s="85">
        <v>314</v>
      </c>
      <c r="F84" s="35" t="s">
        <v>177</v>
      </c>
      <c r="G84" s="55" t="s">
        <v>148</v>
      </c>
      <c r="H84" s="14" t="s">
        <v>179</v>
      </c>
      <c r="I84" s="56" t="s">
        <v>178</v>
      </c>
      <c r="J84" s="89" t="s">
        <v>177</v>
      </c>
      <c r="K84" s="57" t="s">
        <v>176</v>
      </c>
      <c r="L84" s="63">
        <v>955</v>
      </c>
      <c r="M84" s="25">
        <v>3</v>
      </c>
      <c r="N84" s="90">
        <v>14</v>
      </c>
      <c r="O84" s="25" t="s">
        <v>148</v>
      </c>
      <c r="P84" s="77" t="s">
        <v>175</v>
      </c>
      <c r="Q84" s="25" t="s">
        <v>33</v>
      </c>
      <c r="R84" s="91" t="s">
        <v>174</v>
      </c>
      <c r="S84" s="92">
        <v>630</v>
      </c>
      <c r="T84" s="236">
        <v>277309.65999999997</v>
      </c>
      <c r="U84" s="255">
        <v>277309.65999999997</v>
      </c>
      <c r="V84" s="248">
        <f t="shared" si="5"/>
        <v>100</v>
      </c>
    </row>
    <row r="85" spans="1:22" ht="20.85" customHeight="1" x14ac:dyDescent="0.25">
      <c r="A85" s="15"/>
      <c r="B85" s="83"/>
      <c r="C85" s="68">
        <v>409</v>
      </c>
      <c r="D85" s="277">
        <v>400</v>
      </c>
      <c r="E85" s="277"/>
      <c r="F85" s="64" t="s">
        <v>149</v>
      </c>
      <c r="G85" s="270"/>
      <c r="H85" s="270"/>
      <c r="I85" s="270"/>
      <c r="J85" s="271"/>
      <c r="K85" s="37" t="s">
        <v>11</v>
      </c>
      <c r="L85" s="41">
        <v>955</v>
      </c>
      <c r="M85" s="38">
        <v>4</v>
      </c>
      <c r="N85" s="38" t="s">
        <v>3</v>
      </c>
      <c r="O85" s="38" t="s">
        <v>3</v>
      </c>
      <c r="P85" s="39" t="s">
        <v>3</v>
      </c>
      <c r="Q85" s="38" t="s">
        <v>3</v>
      </c>
      <c r="R85" s="40" t="s">
        <v>3</v>
      </c>
      <c r="S85" s="41" t="s">
        <v>3</v>
      </c>
      <c r="T85" s="240">
        <f t="shared" ref="T85:U87" si="6">T86</f>
        <v>12245675.65</v>
      </c>
      <c r="U85" s="247">
        <f t="shared" si="6"/>
        <v>3535405.92</v>
      </c>
      <c r="V85" s="248">
        <f t="shared" si="5"/>
        <v>28.870648064241355</v>
      </c>
    </row>
    <row r="86" spans="1:22" ht="20.85" customHeight="1" x14ac:dyDescent="0.25">
      <c r="A86" s="15"/>
      <c r="B86" s="83"/>
      <c r="C86" s="84">
        <v>409</v>
      </c>
      <c r="D86" s="85"/>
      <c r="E86" s="85">
        <v>409</v>
      </c>
      <c r="F86" s="64" t="s">
        <v>149</v>
      </c>
      <c r="G86" s="270"/>
      <c r="H86" s="270"/>
      <c r="I86" s="270"/>
      <c r="J86" s="271"/>
      <c r="K86" s="37" t="s">
        <v>10</v>
      </c>
      <c r="L86" s="41">
        <v>955</v>
      </c>
      <c r="M86" s="38">
        <v>4</v>
      </c>
      <c r="N86" s="38">
        <v>9</v>
      </c>
      <c r="O86" s="38" t="s">
        <v>3</v>
      </c>
      <c r="P86" s="39" t="s">
        <v>3</v>
      </c>
      <c r="Q86" s="38" t="s">
        <v>3</v>
      </c>
      <c r="R86" s="40" t="s">
        <v>3</v>
      </c>
      <c r="S86" s="41" t="s">
        <v>3</v>
      </c>
      <c r="T86" s="240">
        <f t="shared" si="6"/>
        <v>12245675.65</v>
      </c>
      <c r="U86" s="247">
        <f t="shared" si="6"/>
        <v>3535405.92</v>
      </c>
      <c r="V86" s="248">
        <f t="shared" si="5"/>
        <v>28.870648064241355</v>
      </c>
    </row>
    <row r="87" spans="1:22" ht="64.150000000000006" customHeight="1" x14ac:dyDescent="0.25">
      <c r="A87" s="15"/>
      <c r="B87" s="83"/>
      <c r="C87" s="68">
        <v>409</v>
      </c>
      <c r="D87" s="274"/>
      <c r="E87" s="274"/>
      <c r="F87" s="64" t="s">
        <v>149</v>
      </c>
      <c r="G87" s="278" t="s">
        <v>283</v>
      </c>
      <c r="H87" s="270"/>
      <c r="I87" s="270"/>
      <c r="J87" s="271"/>
      <c r="K87" s="37" t="s">
        <v>173</v>
      </c>
      <c r="L87" s="41">
        <v>955</v>
      </c>
      <c r="M87" s="38">
        <v>4</v>
      </c>
      <c r="N87" s="38">
        <v>9</v>
      </c>
      <c r="O87" s="38" t="s">
        <v>148</v>
      </c>
      <c r="P87" s="39" t="s">
        <v>3</v>
      </c>
      <c r="Q87" s="38" t="s">
        <v>3</v>
      </c>
      <c r="R87" s="40" t="s">
        <v>3</v>
      </c>
      <c r="S87" s="41" t="s">
        <v>3</v>
      </c>
      <c r="T87" s="240">
        <f t="shared" si="6"/>
        <v>12245675.65</v>
      </c>
      <c r="U87" s="247">
        <f t="shared" si="6"/>
        <v>3535405.92</v>
      </c>
      <c r="V87" s="248">
        <f t="shared" si="5"/>
        <v>28.870648064241355</v>
      </c>
    </row>
    <row r="88" spans="1:22" ht="42" customHeight="1" x14ac:dyDescent="0.25">
      <c r="A88" s="15"/>
      <c r="B88" s="83"/>
      <c r="C88" s="68">
        <v>409</v>
      </c>
      <c r="D88" s="274"/>
      <c r="E88" s="274"/>
      <c r="F88" s="35" t="s">
        <v>149</v>
      </c>
      <c r="G88" s="47"/>
      <c r="H88" s="278" t="s">
        <v>282</v>
      </c>
      <c r="I88" s="270"/>
      <c r="J88" s="271"/>
      <c r="K88" s="37" t="s">
        <v>172</v>
      </c>
      <c r="L88" s="41">
        <v>955</v>
      </c>
      <c r="M88" s="38">
        <v>4</v>
      </c>
      <c r="N88" s="38">
        <v>9</v>
      </c>
      <c r="O88" s="38" t="s">
        <v>148</v>
      </c>
      <c r="P88" s="39" t="s">
        <v>147</v>
      </c>
      <c r="Q88" s="38" t="s">
        <v>3</v>
      </c>
      <c r="R88" s="40" t="s">
        <v>3</v>
      </c>
      <c r="S88" s="41" t="s">
        <v>3</v>
      </c>
      <c r="T88" s="240">
        <f>T89+T96</f>
        <v>12245675.65</v>
      </c>
      <c r="U88" s="247">
        <f>U89+U96</f>
        <v>3535405.92</v>
      </c>
      <c r="V88" s="248">
        <f t="shared" si="5"/>
        <v>28.870648064241355</v>
      </c>
    </row>
    <row r="89" spans="1:22" ht="35.1" customHeight="1" x14ac:dyDescent="0.25">
      <c r="A89" s="15"/>
      <c r="B89" s="83"/>
      <c r="C89" s="68">
        <v>409</v>
      </c>
      <c r="D89" s="280"/>
      <c r="E89" s="280"/>
      <c r="F89" s="35" t="s">
        <v>168</v>
      </c>
      <c r="G89" s="64"/>
      <c r="H89" s="86"/>
      <c r="I89" s="272" t="s">
        <v>281</v>
      </c>
      <c r="J89" s="273"/>
      <c r="K89" s="42" t="s">
        <v>171</v>
      </c>
      <c r="L89" s="46">
        <v>955</v>
      </c>
      <c r="M89" s="43">
        <v>4</v>
      </c>
      <c r="N89" s="43">
        <v>9</v>
      </c>
      <c r="O89" s="43" t="s">
        <v>148</v>
      </c>
      <c r="P89" s="44" t="s">
        <v>147</v>
      </c>
      <c r="Q89" s="43" t="s">
        <v>33</v>
      </c>
      <c r="R89" s="45" t="s">
        <v>3</v>
      </c>
      <c r="S89" s="46" t="s">
        <v>3</v>
      </c>
      <c r="T89" s="242">
        <f>T90+T92+T94</f>
        <v>1539709.8800000001</v>
      </c>
      <c r="U89" s="252">
        <f>U90+U92+U94</f>
        <v>612468.02</v>
      </c>
      <c r="V89" s="248">
        <f t="shared" si="5"/>
        <v>39.778144438483437</v>
      </c>
    </row>
    <row r="90" spans="1:22" s="6" customFormat="1" ht="35.1" customHeight="1" x14ac:dyDescent="0.25">
      <c r="A90" s="15"/>
      <c r="B90" s="178"/>
      <c r="C90" s="68"/>
      <c r="D90" s="179"/>
      <c r="E90" s="179"/>
      <c r="F90" s="176"/>
      <c r="G90" s="177"/>
      <c r="H90" s="86"/>
      <c r="I90" s="48"/>
      <c r="J90" s="87"/>
      <c r="K90" s="42" t="s">
        <v>325</v>
      </c>
      <c r="L90" s="46">
        <v>955</v>
      </c>
      <c r="M90" s="43">
        <v>4</v>
      </c>
      <c r="N90" s="43">
        <v>9</v>
      </c>
      <c r="O90" s="43" t="s">
        <v>148</v>
      </c>
      <c r="P90" s="44" t="s">
        <v>147</v>
      </c>
      <c r="Q90" s="43" t="s">
        <v>33</v>
      </c>
      <c r="R90" s="45">
        <v>60560</v>
      </c>
      <c r="S90" s="46"/>
      <c r="T90" s="242">
        <f>T91</f>
        <v>1195963.33</v>
      </c>
      <c r="U90" s="252">
        <f>U91</f>
        <v>566705.22</v>
      </c>
      <c r="V90" s="248">
        <f t="shared" si="5"/>
        <v>47.384832442981335</v>
      </c>
    </row>
    <row r="91" spans="1:22" s="6" customFormat="1" ht="35.1" customHeight="1" x14ac:dyDescent="0.25">
      <c r="A91" s="15"/>
      <c r="B91" s="178"/>
      <c r="C91" s="68"/>
      <c r="D91" s="179"/>
      <c r="E91" s="179"/>
      <c r="F91" s="176"/>
      <c r="G91" s="177"/>
      <c r="H91" s="86"/>
      <c r="I91" s="48"/>
      <c r="J91" s="87"/>
      <c r="K91" s="24" t="s">
        <v>55</v>
      </c>
      <c r="L91" s="76">
        <v>955</v>
      </c>
      <c r="M91" s="73">
        <v>4</v>
      </c>
      <c r="N91" s="73">
        <v>9</v>
      </c>
      <c r="O91" s="73" t="s">
        <v>148</v>
      </c>
      <c r="P91" s="74" t="s">
        <v>147</v>
      </c>
      <c r="Q91" s="73" t="s">
        <v>33</v>
      </c>
      <c r="R91" s="75">
        <v>60560</v>
      </c>
      <c r="S91" s="76">
        <v>240</v>
      </c>
      <c r="T91" s="234">
        <v>1195963.33</v>
      </c>
      <c r="U91" s="251">
        <v>566705.22</v>
      </c>
      <c r="V91" s="248">
        <f t="shared" si="5"/>
        <v>47.384832442981335</v>
      </c>
    </row>
    <row r="92" spans="1:22" s="6" customFormat="1" ht="35.1" customHeight="1" x14ac:dyDescent="0.25">
      <c r="A92" s="15"/>
      <c r="B92" s="170"/>
      <c r="C92" s="68"/>
      <c r="D92" s="171"/>
      <c r="E92" s="171"/>
      <c r="F92" s="168"/>
      <c r="G92" s="169"/>
      <c r="H92" s="86"/>
      <c r="I92" s="48"/>
      <c r="J92" s="87"/>
      <c r="K92" s="49" t="s">
        <v>313</v>
      </c>
      <c r="L92" s="54">
        <v>955</v>
      </c>
      <c r="M92" s="51">
        <v>4</v>
      </c>
      <c r="N92" s="51">
        <v>9</v>
      </c>
      <c r="O92" s="51" t="s">
        <v>148</v>
      </c>
      <c r="P92" s="52" t="s">
        <v>147</v>
      </c>
      <c r="Q92" s="51">
        <v>1</v>
      </c>
      <c r="R92" s="53" t="s">
        <v>154</v>
      </c>
      <c r="S92" s="54" t="s">
        <v>3</v>
      </c>
      <c r="T92" s="241">
        <v>45762.8</v>
      </c>
      <c r="U92" s="250">
        <v>45762.8</v>
      </c>
      <c r="V92" s="248">
        <f t="shared" si="5"/>
        <v>100</v>
      </c>
    </row>
    <row r="93" spans="1:22" s="6" customFormat="1" ht="35.1" customHeight="1" x14ac:dyDescent="0.25">
      <c r="A93" s="15"/>
      <c r="B93" s="170"/>
      <c r="C93" s="68"/>
      <c r="D93" s="171"/>
      <c r="E93" s="171"/>
      <c r="F93" s="168"/>
      <c r="G93" s="169"/>
      <c r="H93" s="86"/>
      <c r="I93" s="48"/>
      <c r="J93" s="87"/>
      <c r="K93" s="57" t="s">
        <v>55</v>
      </c>
      <c r="L93" s="63">
        <v>955</v>
      </c>
      <c r="M93" s="25">
        <v>4</v>
      </c>
      <c r="N93" s="90">
        <v>9</v>
      </c>
      <c r="O93" s="25" t="s">
        <v>148</v>
      </c>
      <c r="P93" s="77" t="s">
        <v>147</v>
      </c>
      <c r="Q93" s="25">
        <v>1</v>
      </c>
      <c r="R93" s="91" t="s">
        <v>154</v>
      </c>
      <c r="S93" s="92">
        <v>240</v>
      </c>
      <c r="T93" s="234">
        <v>45762.8</v>
      </c>
      <c r="U93" s="251">
        <v>45762.8</v>
      </c>
      <c r="V93" s="248">
        <f t="shared" si="5"/>
        <v>100</v>
      </c>
    </row>
    <row r="94" spans="1:22" ht="35.1" customHeight="1" x14ac:dyDescent="0.25">
      <c r="A94" s="15"/>
      <c r="B94" s="83"/>
      <c r="C94" s="68">
        <v>409</v>
      </c>
      <c r="D94" s="279"/>
      <c r="E94" s="279"/>
      <c r="F94" s="35" t="s">
        <v>168</v>
      </c>
      <c r="G94" s="64"/>
      <c r="H94" s="12"/>
      <c r="I94" s="48"/>
      <c r="J94" s="87" t="s">
        <v>168</v>
      </c>
      <c r="K94" s="154" t="s">
        <v>321</v>
      </c>
      <c r="L94" s="54">
        <v>955</v>
      </c>
      <c r="M94" s="51">
        <v>4</v>
      </c>
      <c r="N94" s="51">
        <v>9</v>
      </c>
      <c r="O94" s="51" t="s">
        <v>148</v>
      </c>
      <c r="P94" s="52" t="s">
        <v>147</v>
      </c>
      <c r="Q94" s="51">
        <v>1</v>
      </c>
      <c r="R94" s="53" t="s">
        <v>322</v>
      </c>
      <c r="S94" s="54" t="s">
        <v>3</v>
      </c>
      <c r="T94" s="241">
        <v>297983.75</v>
      </c>
      <c r="U94" s="250">
        <v>0</v>
      </c>
      <c r="V94" s="248">
        <f t="shared" si="5"/>
        <v>0</v>
      </c>
    </row>
    <row r="95" spans="1:22" ht="35.1" customHeight="1" x14ac:dyDescent="0.25">
      <c r="A95" s="15"/>
      <c r="B95" s="83">
        <v>955</v>
      </c>
      <c r="C95" s="84">
        <v>409</v>
      </c>
      <c r="D95" s="85">
        <v>400</v>
      </c>
      <c r="E95" s="85">
        <v>409</v>
      </c>
      <c r="F95" s="35" t="s">
        <v>168</v>
      </c>
      <c r="G95" s="64" t="s">
        <v>148</v>
      </c>
      <c r="H95" s="12" t="s">
        <v>151</v>
      </c>
      <c r="I95" s="56" t="s">
        <v>169</v>
      </c>
      <c r="J95" s="89" t="s">
        <v>168</v>
      </c>
      <c r="K95" s="136" t="s">
        <v>55</v>
      </c>
      <c r="L95" s="63">
        <v>955</v>
      </c>
      <c r="M95" s="25">
        <v>4</v>
      </c>
      <c r="N95" s="60">
        <v>9</v>
      </c>
      <c r="O95" s="60" t="s">
        <v>148</v>
      </c>
      <c r="P95" s="61" t="s">
        <v>147</v>
      </c>
      <c r="Q95" s="60">
        <v>1</v>
      </c>
      <c r="R95" s="62" t="s">
        <v>322</v>
      </c>
      <c r="S95" s="63">
        <v>240</v>
      </c>
      <c r="T95" s="234">
        <v>297983.75</v>
      </c>
      <c r="U95" s="251">
        <v>0</v>
      </c>
      <c r="V95" s="248">
        <f t="shared" si="5"/>
        <v>0</v>
      </c>
    </row>
    <row r="96" spans="1:22" ht="35.1" customHeight="1" x14ac:dyDescent="0.25">
      <c r="A96" s="15"/>
      <c r="B96" s="83"/>
      <c r="C96" s="68">
        <v>409</v>
      </c>
      <c r="D96" s="280"/>
      <c r="E96" s="280"/>
      <c r="F96" s="35" t="s">
        <v>149</v>
      </c>
      <c r="G96" s="64"/>
      <c r="H96" s="34"/>
      <c r="I96" s="272" t="s">
        <v>280</v>
      </c>
      <c r="J96" s="273"/>
      <c r="K96" s="42" t="s">
        <v>167</v>
      </c>
      <c r="L96" s="46">
        <v>955</v>
      </c>
      <c r="M96" s="43">
        <v>4</v>
      </c>
      <c r="N96" s="43">
        <v>9</v>
      </c>
      <c r="O96" s="43" t="s">
        <v>148</v>
      </c>
      <c r="P96" s="44" t="s">
        <v>147</v>
      </c>
      <c r="Q96" s="43" t="s">
        <v>103</v>
      </c>
      <c r="R96" s="45" t="s">
        <v>3</v>
      </c>
      <c r="S96" s="46" t="s">
        <v>3</v>
      </c>
      <c r="T96" s="242">
        <f>T97+T99+T103+T105+T107+T101</f>
        <v>10705965.77</v>
      </c>
      <c r="U96" s="252">
        <f>U97+U99+U103+U105+U107+U101</f>
        <v>2922937.9</v>
      </c>
      <c r="V96" s="248">
        <f t="shared" si="5"/>
        <v>27.301954469073554</v>
      </c>
    </row>
    <row r="97" spans="1:22" ht="35.1" customHeight="1" x14ac:dyDescent="0.25">
      <c r="A97" s="15"/>
      <c r="B97" s="83"/>
      <c r="C97" s="68">
        <v>409</v>
      </c>
      <c r="D97" s="279"/>
      <c r="E97" s="279"/>
      <c r="F97" s="35" t="s">
        <v>164</v>
      </c>
      <c r="G97" s="64"/>
      <c r="H97" s="12"/>
      <c r="I97" s="48"/>
      <c r="J97" s="87" t="s">
        <v>164</v>
      </c>
      <c r="K97" s="49" t="s">
        <v>166</v>
      </c>
      <c r="L97" s="54">
        <v>955</v>
      </c>
      <c r="M97" s="51">
        <v>4</v>
      </c>
      <c r="N97" s="51">
        <v>9</v>
      </c>
      <c r="O97" s="51" t="s">
        <v>148</v>
      </c>
      <c r="P97" s="52" t="s">
        <v>147</v>
      </c>
      <c r="Q97" s="51" t="s">
        <v>103</v>
      </c>
      <c r="R97" s="53" t="s">
        <v>163</v>
      </c>
      <c r="S97" s="54" t="s">
        <v>3</v>
      </c>
      <c r="T97" s="241">
        <v>532605.77</v>
      </c>
      <c r="U97" s="250">
        <v>283000</v>
      </c>
      <c r="V97" s="248">
        <f t="shared" si="5"/>
        <v>53.134985751280915</v>
      </c>
    </row>
    <row r="98" spans="1:22" ht="35.1" customHeight="1" x14ac:dyDescent="0.25">
      <c r="A98" s="15"/>
      <c r="B98" s="83">
        <v>955</v>
      </c>
      <c r="C98" s="84">
        <v>409</v>
      </c>
      <c r="D98" s="85">
        <v>400</v>
      </c>
      <c r="E98" s="85">
        <v>409</v>
      </c>
      <c r="F98" s="35" t="s">
        <v>164</v>
      </c>
      <c r="G98" s="64" t="s">
        <v>148</v>
      </c>
      <c r="H98" s="12" t="s">
        <v>151</v>
      </c>
      <c r="I98" s="65" t="s">
        <v>150</v>
      </c>
      <c r="J98" s="94" t="s">
        <v>164</v>
      </c>
      <c r="K98" s="57" t="s">
        <v>55</v>
      </c>
      <c r="L98" s="63">
        <v>955</v>
      </c>
      <c r="M98" s="25">
        <v>4</v>
      </c>
      <c r="N98" s="90">
        <v>9</v>
      </c>
      <c r="O98" s="25" t="s">
        <v>148</v>
      </c>
      <c r="P98" s="77" t="s">
        <v>147</v>
      </c>
      <c r="Q98" s="25" t="s">
        <v>103</v>
      </c>
      <c r="R98" s="91" t="s">
        <v>163</v>
      </c>
      <c r="S98" s="92">
        <v>240</v>
      </c>
      <c r="T98" s="236">
        <v>532605.77</v>
      </c>
      <c r="U98" s="251">
        <v>283000</v>
      </c>
      <c r="V98" s="248">
        <f t="shared" si="5"/>
        <v>53.134985751280915</v>
      </c>
    </row>
    <row r="99" spans="1:22" ht="35.1" customHeight="1" x14ac:dyDescent="0.25">
      <c r="A99" s="15"/>
      <c r="B99" s="83"/>
      <c r="C99" s="68">
        <v>409</v>
      </c>
      <c r="D99" s="279"/>
      <c r="E99" s="279"/>
      <c r="F99" s="35" t="s">
        <v>161</v>
      </c>
      <c r="G99" s="64"/>
      <c r="H99" s="12"/>
      <c r="I99" s="65"/>
      <c r="J99" s="106" t="s">
        <v>161</v>
      </c>
      <c r="K99" s="49" t="s">
        <v>313</v>
      </c>
      <c r="L99" s="54">
        <v>955</v>
      </c>
      <c r="M99" s="51">
        <v>4</v>
      </c>
      <c r="N99" s="51">
        <v>9</v>
      </c>
      <c r="O99" s="51" t="s">
        <v>148</v>
      </c>
      <c r="P99" s="52" t="s">
        <v>147</v>
      </c>
      <c r="Q99" s="51" t="s">
        <v>103</v>
      </c>
      <c r="R99" s="53" t="s">
        <v>160</v>
      </c>
      <c r="S99" s="54" t="s">
        <v>3</v>
      </c>
      <c r="T99" s="241">
        <v>1375360</v>
      </c>
      <c r="U99" s="250">
        <v>865945</v>
      </c>
      <c r="V99" s="248">
        <f t="shared" si="5"/>
        <v>62.961333759888319</v>
      </c>
    </row>
    <row r="100" spans="1:22" ht="35.1" customHeight="1" x14ac:dyDescent="0.25">
      <c r="A100" s="15"/>
      <c r="B100" s="83">
        <v>955</v>
      </c>
      <c r="C100" s="84">
        <v>409</v>
      </c>
      <c r="D100" s="85">
        <v>400</v>
      </c>
      <c r="E100" s="85">
        <v>409</v>
      </c>
      <c r="F100" s="35" t="s">
        <v>161</v>
      </c>
      <c r="G100" s="64" t="s">
        <v>148</v>
      </c>
      <c r="H100" s="12" t="s">
        <v>151</v>
      </c>
      <c r="I100" s="65" t="s">
        <v>150</v>
      </c>
      <c r="J100" s="94" t="s">
        <v>161</v>
      </c>
      <c r="K100" s="57" t="s">
        <v>55</v>
      </c>
      <c r="L100" s="63">
        <v>955</v>
      </c>
      <c r="M100" s="25">
        <v>4</v>
      </c>
      <c r="N100" s="90">
        <v>9</v>
      </c>
      <c r="O100" s="25" t="s">
        <v>148</v>
      </c>
      <c r="P100" s="77" t="s">
        <v>147</v>
      </c>
      <c r="Q100" s="25" t="s">
        <v>103</v>
      </c>
      <c r="R100" s="91" t="s">
        <v>160</v>
      </c>
      <c r="S100" s="92">
        <v>240</v>
      </c>
      <c r="T100" s="236">
        <v>1375360</v>
      </c>
      <c r="U100" s="251">
        <v>865945</v>
      </c>
      <c r="V100" s="248">
        <f t="shared" si="5"/>
        <v>62.961333759888319</v>
      </c>
    </row>
    <row r="101" spans="1:22" s="6" customFormat="1" ht="35.1" customHeight="1" x14ac:dyDescent="0.25">
      <c r="A101" s="15"/>
      <c r="B101" s="191"/>
      <c r="C101" s="68"/>
      <c r="D101" s="85"/>
      <c r="E101" s="85"/>
      <c r="F101" s="188"/>
      <c r="G101" s="189"/>
      <c r="H101" s="186"/>
      <c r="I101" s="187"/>
      <c r="J101" s="192"/>
      <c r="K101" s="154" t="s">
        <v>321</v>
      </c>
      <c r="L101" s="54">
        <v>955</v>
      </c>
      <c r="M101" s="51">
        <v>4</v>
      </c>
      <c r="N101" s="51">
        <v>9</v>
      </c>
      <c r="O101" s="51" t="s">
        <v>148</v>
      </c>
      <c r="P101" s="52" t="s">
        <v>147</v>
      </c>
      <c r="Q101" s="51">
        <v>2</v>
      </c>
      <c r="R101" s="53">
        <v>71480</v>
      </c>
      <c r="S101" s="54" t="s">
        <v>3</v>
      </c>
      <c r="T101" s="241">
        <v>5649000</v>
      </c>
      <c r="U101" s="250">
        <v>0</v>
      </c>
      <c r="V101" s="248">
        <f t="shared" si="5"/>
        <v>0</v>
      </c>
    </row>
    <row r="102" spans="1:22" s="6" customFormat="1" ht="35.1" customHeight="1" x14ac:dyDescent="0.25">
      <c r="A102" s="15"/>
      <c r="B102" s="191"/>
      <c r="C102" s="68"/>
      <c r="D102" s="85"/>
      <c r="E102" s="85"/>
      <c r="F102" s="188"/>
      <c r="G102" s="189"/>
      <c r="H102" s="186"/>
      <c r="I102" s="187"/>
      <c r="J102" s="192"/>
      <c r="K102" s="136" t="s">
        <v>55</v>
      </c>
      <c r="L102" s="63">
        <v>955</v>
      </c>
      <c r="M102" s="25">
        <v>4</v>
      </c>
      <c r="N102" s="60">
        <v>9</v>
      </c>
      <c r="O102" s="60" t="s">
        <v>148</v>
      </c>
      <c r="P102" s="61" t="s">
        <v>147</v>
      </c>
      <c r="Q102" s="60">
        <v>2</v>
      </c>
      <c r="R102" s="62">
        <v>71480</v>
      </c>
      <c r="S102" s="63">
        <v>240</v>
      </c>
      <c r="T102" s="234">
        <v>5649000</v>
      </c>
      <c r="U102" s="251">
        <v>0</v>
      </c>
      <c r="V102" s="248">
        <f t="shared" si="5"/>
        <v>0</v>
      </c>
    </row>
    <row r="103" spans="1:22" ht="35.1" customHeight="1" x14ac:dyDescent="0.25">
      <c r="A103" s="15"/>
      <c r="B103" s="83"/>
      <c r="C103" s="68">
        <v>409</v>
      </c>
      <c r="D103" s="279"/>
      <c r="E103" s="279"/>
      <c r="F103" s="35" t="s">
        <v>158</v>
      </c>
      <c r="G103" s="64"/>
      <c r="H103" s="12"/>
      <c r="I103" s="65"/>
      <c r="J103" s="106" t="s">
        <v>158</v>
      </c>
      <c r="K103" s="49" t="s">
        <v>153</v>
      </c>
      <c r="L103" s="54">
        <v>955</v>
      </c>
      <c r="M103" s="51">
        <v>4</v>
      </c>
      <c r="N103" s="51">
        <v>9</v>
      </c>
      <c r="O103" s="51" t="s">
        <v>148</v>
      </c>
      <c r="P103" s="52" t="s">
        <v>147</v>
      </c>
      <c r="Q103" s="51" t="s">
        <v>103</v>
      </c>
      <c r="R103" s="53" t="s">
        <v>157</v>
      </c>
      <c r="S103" s="54" t="s">
        <v>3</v>
      </c>
      <c r="T103" s="241">
        <v>2850000</v>
      </c>
      <c r="U103" s="250">
        <v>1616000</v>
      </c>
      <c r="V103" s="248">
        <f t="shared" si="5"/>
        <v>56.701754385964911</v>
      </c>
    </row>
    <row r="104" spans="1:22" ht="35.1" customHeight="1" x14ac:dyDescent="0.25">
      <c r="A104" s="15"/>
      <c r="B104" s="83">
        <v>955</v>
      </c>
      <c r="C104" s="84">
        <v>409</v>
      </c>
      <c r="D104" s="85">
        <v>400</v>
      </c>
      <c r="E104" s="85">
        <v>409</v>
      </c>
      <c r="F104" s="35" t="s">
        <v>158</v>
      </c>
      <c r="G104" s="64" t="s">
        <v>148</v>
      </c>
      <c r="H104" s="12" t="s">
        <v>151</v>
      </c>
      <c r="I104" s="65" t="s">
        <v>150</v>
      </c>
      <c r="J104" s="94" t="s">
        <v>158</v>
      </c>
      <c r="K104" s="57" t="s">
        <v>55</v>
      </c>
      <c r="L104" s="63">
        <v>955</v>
      </c>
      <c r="M104" s="25">
        <v>4</v>
      </c>
      <c r="N104" s="90">
        <v>9</v>
      </c>
      <c r="O104" s="25" t="s">
        <v>148</v>
      </c>
      <c r="P104" s="77" t="s">
        <v>147</v>
      </c>
      <c r="Q104" s="25" t="s">
        <v>103</v>
      </c>
      <c r="R104" s="91" t="s">
        <v>157</v>
      </c>
      <c r="S104" s="92">
        <v>240</v>
      </c>
      <c r="T104" s="234">
        <v>2850000</v>
      </c>
      <c r="U104" s="251">
        <v>1616000</v>
      </c>
      <c r="V104" s="248">
        <f t="shared" si="5"/>
        <v>56.701754385964911</v>
      </c>
    </row>
    <row r="105" spans="1:22" ht="35.1" customHeight="1" x14ac:dyDescent="0.25">
      <c r="A105" s="15"/>
      <c r="B105" s="83"/>
      <c r="C105" s="68">
        <v>409</v>
      </c>
      <c r="D105" s="279"/>
      <c r="E105" s="279"/>
      <c r="F105" s="35" t="s">
        <v>155</v>
      </c>
      <c r="G105" s="64"/>
      <c r="H105" s="12"/>
      <c r="I105" s="65"/>
      <c r="J105" s="106" t="s">
        <v>155</v>
      </c>
      <c r="K105" s="49" t="s">
        <v>313</v>
      </c>
      <c r="L105" s="54">
        <v>955</v>
      </c>
      <c r="M105" s="51">
        <v>4</v>
      </c>
      <c r="N105" s="51">
        <v>9</v>
      </c>
      <c r="O105" s="51" t="s">
        <v>148</v>
      </c>
      <c r="P105" s="52" t="s">
        <v>147</v>
      </c>
      <c r="Q105" s="51" t="s">
        <v>103</v>
      </c>
      <c r="R105" s="53" t="s">
        <v>154</v>
      </c>
      <c r="S105" s="54" t="s">
        <v>3</v>
      </c>
      <c r="T105" s="241">
        <v>99000</v>
      </c>
      <c r="U105" s="250">
        <v>72262.899999999994</v>
      </c>
      <c r="V105" s="248">
        <f t="shared" si="5"/>
        <v>72.992828282828285</v>
      </c>
    </row>
    <row r="106" spans="1:22" ht="35.1" customHeight="1" x14ac:dyDescent="0.25">
      <c r="A106" s="15"/>
      <c r="B106" s="83">
        <v>955</v>
      </c>
      <c r="C106" s="84">
        <v>409</v>
      </c>
      <c r="D106" s="85">
        <v>400</v>
      </c>
      <c r="E106" s="85">
        <v>409</v>
      </c>
      <c r="F106" s="35" t="s">
        <v>155</v>
      </c>
      <c r="G106" s="64" t="s">
        <v>148</v>
      </c>
      <c r="H106" s="12" t="s">
        <v>151</v>
      </c>
      <c r="I106" s="65" t="s">
        <v>150</v>
      </c>
      <c r="J106" s="94" t="s">
        <v>155</v>
      </c>
      <c r="K106" s="57" t="s">
        <v>55</v>
      </c>
      <c r="L106" s="63">
        <v>955</v>
      </c>
      <c r="M106" s="25">
        <v>4</v>
      </c>
      <c r="N106" s="90">
        <v>9</v>
      </c>
      <c r="O106" s="25" t="s">
        <v>148</v>
      </c>
      <c r="P106" s="77" t="s">
        <v>147</v>
      </c>
      <c r="Q106" s="25" t="s">
        <v>103</v>
      </c>
      <c r="R106" s="91" t="s">
        <v>154</v>
      </c>
      <c r="S106" s="92">
        <v>240</v>
      </c>
      <c r="T106" s="234">
        <v>99000</v>
      </c>
      <c r="U106" s="251">
        <v>72262.899999999994</v>
      </c>
      <c r="V106" s="248">
        <f t="shared" si="5"/>
        <v>72.992828282828285</v>
      </c>
    </row>
    <row r="107" spans="1:22" ht="35.1" customHeight="1" x14ac:dyDescent="0.25">
      <c r="A107" s="15"/>
      <c r="B107" s="83"/>
      <c r="C107" s="68">
        <v>409</v>
      </c>
      <c r="D107" s="279"/>
      <c r="E107" s="279"/>
      <c r="F107" s="35" t="s">
        <v>149</v>
      </c>
      <c r="G107" s="64"/>
      <c r="H107" s="12"/>
      <c r="I107" s="65"/>
      <c r="J107" s="106" t="s">
        <v>149</v>
      </c>
      <c r="K107" s="49" t="s">
        <v>153</v>
      </c>
      <c r="L107" s="54">
        <v>955</v>
      </c>
      <c r="M107" s="51">
        <v>4</v>
      </c>
      <c r="N107" s="51">
        <v>9</v>
      </c>
      <c r="O107" s="51" t="s">
        <v>148</v>
      </c>
      <c r="P107" s="52" t="s">
        <v>147</v>
      </c>
      <c r="Q107" s="51" t="s">
        <v>103</v>
      </c>
      <c r="R107" s="53" t="s">
        <v>146</v>
      </c>
      <c r="S107" s="54" t="s">
        <v>3</v>
      </c>
      <c r="T107" s="241">
        <v>200000</v>
      </c>
      <c r="U107" s="250">
        <v>85730</v>
      </c>
      <c r="V107" s="248">
        <f t="shared" ref="V107:V138" si="7">U107/T107*100</f>
        <v>42.864999999999995</v>
      </c>
    </row>
    <row r="108" spans="1:22" ht="35.1" customHeight="1" x14ac:dyDescent="0.25">
      <c r="A108" s="15"/>
      <c r="B108" s="83">
        <v>955</v>
      </c>
      <c r="C108" s="84">
        <v>409</v>
      </c>
      <c r="D108" s="85">
        <v>400</v>
      </c>
      <c r="E108" s="85">
        <v>409</v>
      </c>
      <c r="F108" s="35" t="s">
        <v>149</v>
      </c>
      <c r="G108" s="55" t="s">
        <v>148</v>
      </c>
      <c r="H108" s="14" t="s">
        <v>151</v>
      </c>
      <c r="I108" s="56" t="s">
        <v>150</v>
      </c>
      <c r="J108" s="89" t="s">
        <v>149</v>
      </c>
      <c r="K108" s="57" t="s">
        <v>55</v>
      </c>
      <c r="L108" s="63">
        <v>955</v>
      </c>
      <c r="M108" s="25">
        <v>4</v>
      </c>
      <c r="N108" s="90">
        <v>9</v>
      </c>
      <c r="O108" s="25" t="s">
        <v>148</v>
      </c>
      <c r="P108" s="77" t="s">
        <v>147</v>
      </c>
      <c r="Q108" s="25" t="s">
        <v>103</v>
      </c>
      <c r="R108" s="91" t="s">
        <v>146</v>
      </c>
      <c r="S108" s="92">
        <v>240</v>
      </c>
      <c r="T108" s="236">
        <v>200000</v>
      </c>
      <c r="U108" s="251">
        <v>85730</v>
      </c>
      <c r="V108" s="248">
        <f t="shared" si="7"/>
        <v>42.864999999999995</v>
      </c>
    </row>
    <row r="109" spans="1:22" ht="16.5" customHeight="1" x14ac:dyDescent="0.25">
      <c r="A109" s="15"/>
      <c r="B109" s="83"/>
      <c r="C109" s="68">
        <v>503</v>
      </c>
      <c r="D109" s="277">
        <v>500</v>
      </c>
      <c r="E109" s="277"/>
      <c r="F109" s="64" t="s">
        <v>56</v>
      </c>
      <c r="G109" s="270"/>
      <c r="H109" s="270"/>
      <c r="I109" s="270"/>
      <c r="J109" s="271"/>
      <c r="K109" s="37" t="s">
        <v>9</v>
      </c>
      <c r="L109" s="41">
        <v>955</v>
      </c>
      <c r="M109" s="38">
        <v>5</v>
      </c>
      <c r="N109" s="38" t="s">
        <v>3</v>
      </c>
      <c r="O109" s="38" t="s">
        <v>3</v>
      </c>
      <c r="P109" s="39" t="s">
        <v>3</v>
      </c>
      <c r="Q109" s="38" t="s">
        <v>3</v>
      </c>
      <c r="R109" s="40" t="s">
        <v>3</v>
      </c>
      <c r="S109" s="41" t="s">
        <v>3</v>
      </c>
      <c r="T109" s="240">
        <f>T110+T121+T136</f>
        <v>31043080.489999998</v>
      </c>
      <c r="U109" s="247">
        <f>U110+U121+U136</f>
        <v>23459903.260000002</v>
      </c>
      <c r="V109" s="248">
        <f t="shared" si="7"/>
        <v>75.572085275355363</v>
      </c>
    </row>
    <row r="110" spans="1:22" ht="16.5" customHeight="1" x14ac:dyDescent="0.25">
      <c r="A110" s="15"/>
      <c r="B110" s="83"/>
      <c r="C110" s="84">
        <v>501</v>
      </c>
      <c r="D110" s="85"/>
      <c r="E110" s="85">
        <v>501</v>
      </c>
      <c r="F110" s="64" t="s">
        <v>136</v>
      </c>
      <c r="G110" s="270"/>
      <c r="H110" s="270"/>
      <c r="I110" s="270"/>
      <c r="J110" s="271"/>
      <c r="K110" s="37" t="s">
        <v>8</v>
      </c>
      <c r="L110" s="41">
        <v>955</v>
      </c>
      <c r="M110" s="38">
        <v>5</v>
      </c>
      <c r="N110" s="38">
        <v>1</v>
      </c>
      <c r="O110" s="38" t="s">
        <v>3</v>
      </c>
      <c r="P110" s="39" t="s">
        <v>3</v>
      </c>
      <c r="Q110" s="38" t="s">
        <v>3</v>
      </c>
      <c r="R110" s="40" t="s">
        <v>3</v>
      </c>
      <c r="S110" s="41" t="s">
        <v>3</v>
      </c>
      <c r="T110" s="240">
        <f>T111</f>
        <v>6566878.3399999999</v>
      </c>
      <c r="U110" s="247">
        <f>U111</f>
        <v>972810</v>
      </c>
      <c r="V110" s="248">
        <f t="shared" si="7"/>
        <v>14.813887963698747</v>
      </c>
    </row>
    <row r="111" spans="1:22" ht="55.9" customHeight="1" x14ac:dyDescent="0.25">
      <c r="A111" s="15"/>
      <c r="B111" s="83"/>
      <c r="C111" s="68">
        <v>501</v>
      </c>
      <c r="D111" s="274"/>
      <c r="E111" s="274"/>
      <c r="F111" s="64" t="s">
        <v>136</v>
      </c>
      <c r="G111" s="278" t="s">
        <v>259</v>
      </c>
      <c r="H111" s="270"/>
      <c r="I111" s="270"/>
      <c r="J111" s="271"/>
      <c r="K111" s="37" t="s">
        <v>40</v>
      </c>
      <c r="L111" s="41">
        <v>955</v>
      </c>
      <c r="M111" s="38">
        <v>5</v>
      </c>
      <c r="N111" s="38">
        <v>1</v>
      </c>
      <c r="O111" s="38" t="s">
        <v>30</v>
      </c>
      <c r="P111" s="39" t="s">
        <v>3</v>
      </c>
      <c r="Q111" s="38" t="s">
        <v>3</v>
      </c>
      <c r="R111" s="40" t="s">
        <v>3</v>
      </c>
      <c r="S111" s="41" t="s">
        <v>3</v>
      </c>
      <c r="T111" s="240">
        <f>T112</f>
        <v>6566878.3399999999</v>
      </c>
      <c r="U111" s="247">
        <f>U112</f>
        <v>972810</v>
      </c>
      <c r="V111" s="248">
        <f t="shared" si="7"/>
        <v>14.813887963698747</v>
      </c>
    </row>
    <row r="112" spans="1:22" ht="52.35" customHeight="1" x14ac:dyDescent="0.25">
      <c r="A112" s="15"/>
      <c r="B112" s="83"/>
      <c r="C112" s="68">
        <v>501</v>
      </c>
      <c r="D112" s="274"/>
      <c r="E112" s="274"/>
      <c r="F112" s="35" t="s">
        <v>136</v>
      </c>
      <c r="G112" s="47"/>
      <c r="H112" s="278" t="s">
        <v>279</v>
      </c>
      <c r="I112" s="270"/>
      <c r="J112" s="271"/>
      <c r="K112" s="37" t="s">
        <v>145</v>
      </c>
      <c r="L112" s="41">
        <v>955</v>
      </c>
      <c r="M112" s="38">
        <v>5</v>
      </c>
      <c r="N112" s="38">
        <v>1</v>
      </c>
      <c r="O112" s="38" t="s">
        <v>30</v>
      </c>
      <c r="P112" s="39" t="s">
        <v>53</v>
      </c>
      <c r="Q112" s="38" t="s">
        <v>3</v>
      </c>
      <c r="R112" s="40" t="s">
        <v>3</v>
      </c>
      <c r="S112" s="41" t="s">
        <v>3</v>
      </c>
      <c r="T112" s="240">
        <f>T113+T118</f>
        <v>6566878.3399999999</v>
      </c>
      <c r="U112" s="247">
        <f>U113+U118</f>
        <v>972810</v>
      </c>
      <c r="V112" s="248">
        <f t="shared" si="7"/>
        <v>14.813887963698747</v>
      </c>
    </row>
    <row r="113" spans="1:22" ht="48.75" customHeight="1" x14ac:dyDescent="0.25">
      <c r="A113" s="15"/>
      <c r="B113" s="83"/>
      <c r="C113" s="68">
        <v>501</v>
      </c>
      <c r="D113" s="280"/>
      <c r="E113" s="280"/>
      <c r="F113" s="35" t="s">
        <v>136</v>
      </c>
      <c r="G113" s="64"/>
      <c r="H113" s="86"/>
      <c r="I113" s="272" t="s">
        <v>278</v>
      </c>
      <c r="J113" s="273"/>
      <c r="K113" s="42" t="s">
        <v>314</v>
      </c>
      <c r="L113" s="46">
        <v>955</v>
      </c>
      <c r="M113" s="43">
        <v>5</v>
      </c>
      <c r="N113" s="43">
        <v>1</v>
      </c>
      <c r="O113" s="43" t="s">
        <v>30</v>
      </c>
      <c r="P113" s="44" t="s">
        <v>53</v>
      </c>
      <c r="Q113" s="43" t="s">
        <v>33</v>
      </c>
      <c r="R113" s="45" t="s">
        <v>3</v>
      </c>
      <c r="S113" s="46" t="s">
        <v>3</v>
      </c>
      <c r="T113" s="242">
        <f>T114+T116</f>
        <v>1362878.34</v>
      </c>
      <c r="U113" s="252">
        <f>U114+U116</f>
        <v>972810</v>
      </c>
      <c r="V113" s="248">
        <f t="shared" si="7"/>
        <v>71.379078487666035</v>
      </c>
    </row>
    <row r="114" spans="1:22" ht="52.35" customHeight="1" x14ac:dyDescent="0.25">
      <c r="A114" s="15"/>
      <c r="B114" s="83"/>
      <c r="C114" s="68">
        <v>501</v>
      </c>
      <c r="D114" s="279"/>
      <c r="E114" s="279"/>
      <c r="F114" s="35" t="s">
        <v>142</v>
      </c>
      <c r="G114" s="64"/>
      <c r="H114" s="12"/>
      <c r="I114" s="48"/>
      <c r="J114" s="87" t="s">
        <v>142</v>
      </c>
      <c r="K114" s="49" t="s">
        <v>140</v>
      </c>
      <c r="L114" s="54">
        <v>955</v>
      </c>
      <c r="M114" s="51">
        <v>5</v>
      </c>
      <c r="N114" s="51">
        <v>1</v>
      </c>
      <c r="O114" s="51" t="s">
        <v>30</v>
      </c>
      <c r="P114" s="52" t="s">
        <v>53</v>
      </c>
      <c r="Q114" s="51" t="s">
        <v>33</v>
      </c>
      <c r="R114" s="53" t="s">
        <v>141</v>
      </c>
      <c r="S114" s="54" t="s">
        <v>3</v>
      </c>
      <c r="T114" s="241">
        <v>1294737.8400000001</v>
      </c>
      <c r="U114" s="250">
        <v>924169.5</v>
      </c>
      <c r="V114" s="248">
        <f t="shared" si="7"/>
        <v>71.378890107977384</v>
      </c>
    </row>
    <row r="115" spans="1:22" ht="40.15" customHeight="1" x14ac:dyDescent="0.25">
      <c r="A115" s="15"/>
      <c r="B115" s="83">
        <v>955</v>
      </c>
      <c r="C115" s="84">
        <v>501</v>
      </c>
      <c r="D115" s="85">
        <v>500</v>
      </c>
      <c r="E115" s="85">
        <v>501</v>
      </c>
      <c r="F115" s="35" t="s">
        <v>142</v>
      </c>
      <c r="G115" s="64" t="s">
        <v>30</v>
      </c>
      <c r="H115" s="12" t="s">
        <v>138</v>
      </c>
      <c r="I115" s="65" t="s">
        <v>137</v>
      </c>
      <c r="J115" s="94" t="s">
        <v>142</v>
      </c>
      <c r="K115" s="57" t="s">
        <v>55</v>
      </c>
      <c r="L115" s="63">
        <v>955</v>
      </c>
      <c r="M115" s="25">
        <v>5</v>
      </c>
      <c r="N115" s="90">
        <v>1</v>
      </c>
      <c r="O115" s="25" t="s">
        <v>30</v>
      </c>
      <c r="P115" s="77" t="s">
        <v>53</v>
      </c>
      <c r="Q115" s="25" t="s">
        <v>33</v>
      </c>
      <c r="R115" s="91" t="s">
        <v>141</v>
      </c>
      <c r="S115" s="92">
        <v>240</v>
      </c>
      <c r="T115" s="234">
        <v>1294737.8400000001</v>
      </c>
      <c r="U115" s="251">
        <v>924169.5</v>
      </c>
      <c r="V115" s="248">
        <f t="shared" si="7"/>
        <v>71.378890107977384</v>
      </c>
    </row>
    <row r="116" spans="1:22" ht="51.4" customHeight="1" x14ac:dyDescent="0.25">
      <c r="A116" s="15"/>
      <c r="B116" s="83"/>
      <c r="C116" s="68">
        <v>501</v>
      </c>
      <c r="D116" s="279"/>
      <c r="E116" s="279"/>
      <c r="F116" s="35" t="s">
        <v>136</v>
      </c>
      <c r="G116" s="64"/>
      <c r="H116" s="12"/>
      <c r="I116" s="65"/>
      <c r="J116" s="106" t="s">
        <v>136</v>
      </c>
      <c r="K116" s="49" t="s">
        <v>140</v>
      </c>
      <c r="L116" s="54">
        <v>955</v>
      </c>
      <c r="M116" s="51">
        <v>5</v>
      </c>
      <c r="N116" s="51">
        <v>1</v>
      </c>
      <c r="O116" s="51" t="s">
        <v>30</v>
      </c>
      <c r="P116" s="52" t="s">
        <v>53</v>
      </c>
      <c r="Q116" s="51" t="s">
        <v>33</v>
      </c>
      <c r="R116" s="53" t="s">
        <v>135</v>
      </c>
      <c r="S116" s="54" t="s">
        <v>3</v>
      </c>
      <c r="T116" s="241">
        <f>T117</f>
        <v>68140.5</v>
      </c>
      <c r="U116" s="250">
        <f>U117</f>
        <v>48640.5</v>
      </c>
      <c r="V116" s="248">
        <f t="shared" si="7"/>
        <v>71.382657890681756</v>
      </c>
    </row>
    <row r="117" spans="1:22" ht="40.15" customHeight="1" x14ac:dyDescent="0.25">
      <c r="A117" s="15"/>
      <c r="B117" s="83">
        <v>955</v>
      </c>
      <c r="C117" s="84">
        <v>501</v>
      </c>
      <c r="D117" s="88">
        <v>500</v>
      </c>
      <c r="E117" s="88">
        <v>501</v>
      </c>
      <c r="F117" s="35" t="s">
        <v>136</v>
      </c>
      <c r="G117" s="55" t="s">
        <v>30</v>
      </c>
      <c r="H117" s="14" t="s">
        <v>138</v>
      </c>
      <c r="I117" s="56" t="s">
        <v>137</v>
      </c>
      <c r="J117" s="89" t="s">
        <v>136</v>
      </c>
      <c r="K117" s="57" t="s">
        <v>55</v>
      </c>
      <c r="L117" s="63">
        <v>955</v>
      </c>
      <c r="M117" s="25">
        <v>5</v>
      </c>
      <c r="N117" s="90">
        <v>1</v>
      </c>
      <c r="O117" s="25" t="s">
        <v>30</v>
      </c>
      <c r="P117" s="77" t="s">
        <v>53</v>
      </c>
      <c r="Q117" s="25" t="s">
        <v>33</v>
      </c>
      <c r="R117" s="91" t="s">
        <v>135</v>
      </c>
      <c r="S117" s="92">
        <v>240</v>
      </c>
      <c r="T117" s="236">
        <v>68140.5</v>
      </c>
      <c r="U117" s="251">
        <v>48640.5</v>
      </c>
      <c r="V117" s="248">
        <f t="shared" si="7"/>
        <v>71.382657890681756</v>
      </c>
    </row>
    <row r="118" spans="1:22" s="6" customFormat="1" ht="40.15" customHeight="1" x14ac:dyDescent="0.25">
      <c r="A118" s="15"/>
      <c r="B118" s="191"/>
      <c r="C118" s="84"/>
      <c r="D118" s="85"/>
      <c r="E118" s="85"/>
      <c r="F118" s="189"/>
      <c r="G118" s="185"/>
      <c r="H118" s="190"/>
      <c r="I118" s="56"/>
      <c r="J118" s="155"/>
      <c r="K118" s="154" t="s">
        <v>329</v>
      </c>
      <c r="L118" s="200">
        <v>955</v>
      </c>
      <c r="M118" s="197">
        <v>5</v>
      </c>
      <c r="N118" s="197">
        <v>1</v>
      </c>
      <c r="O118" s="197" t="s">
        <v>30</v>
      </c>
      <c r="P118" s="198" t="s">
        <v>53</v>
      </c>
      <c r="Q118" s="197">
        <v>2</v>
      </c>
      <c r="R118" s="199"/>
      <c r="S118" s="200"/>
      <c r="T118" s="241">
        <v>5204000</v>
      </c>
      <c r="U118" s="250">
        <v>0</v>
      </c>
      <c r="V118" s="248">
        <f t="shared" si="7"/>
        <v>0</v>
      </c>
    </row>
    <row r="119" spans="1:22" s="6" customFormat="1" ht="72" customHeight="1" x14ac:dyDescent="0.25">
      <c r="A119" s="15"/>
      <c r="B119" s="191"/>
      <c r="C119" s="84"/>
      <c r="D119" s="85"/>
      <c r="E119" s="85"/>
      <c r="F119" s="189"/>
      <c r="G119" s="185"/>
      <c r="H119" s="190"/>
      <c r="I119" s="56"/>
      <c r="J119" s="155"/>
      <c r="K119" s="154" t="s">
        <v>330</v>
      </c>
      <c r="L119" s="204">
        <v>955</v>
      </c>
      <c r="M119" s="201">
        <v>5</v>
      </c>
      <c r="N119" s="201">
        <v>1</v>
      </c>
      <c r="O119" s="201" t="s">
        <v>30</v>
      </c>
      <c r="P119" s="202" t="s">
        <v>53</v>
      </c>
      <c r="Q119" s="201">
        <v>2</v>
      </c>
      <c r="R119" s="203">
        <v>63710</v>
      </c>
      <c r="S119" s="204"/>
      <c r="T119" s="241">
        <v>5204000</v>
      </c>
      <c r="U119" s="250">
        <v>0</v>
      </c>
      <c r="V119" s="248">
        <f t="shared" si="7"/>
        <v>0</v>
      </c>
    </row>
    <row r="120" spans="1:22" s="6" customFormat="1" ht="44.45" customHeight="1" x14ac:dyDescent="0.25">
      <c r="A120" s="15"/>
      <c r="B120" s="191"/>
      <c r="C120" s="84"/>
      <c r="D120" s="85"/>
      <c r="E120" s="85"/>
      <c r="F120" s="189"/>
      <c r="G120" s="185"/>
      <c r="H120" s="190"/>
      <c r="I120" s="56"/>
      <c r="J120" s="155"/>
      <c r="K120" s="136" t="s">
        <v>55</v>
      </c>
      <c r="L120" s="70">
        <v>955</v>
      </c>
      <c r="M120" s="21">
        <v>5</v>
      </c>
      <c r="N120" s="21">
        <v>1</v>
      </c>
      <c r="O120" s="21" t="s">
        <v>30</v>
      </c>
      <c r="P120" s="100" t="s">
        <v>53</v>
      </c>
      <c r="Q120" s="21">
        <v>2</v>
      </c>
      <c r="R120" s="101">
        <v>63710</v>
      </c>
      <c r="S120" s="70">
        <v>240</v>
      </c>
      <c r="T120" s="234">
        <v>5204000</v>
      </c>
      <c r="U120" s="251">
        <v>0</v>
      </c>
      <c r="V120" s="248">
        <f t="shared" si="7"/>
        <v>0</v>
      </c>
    </row>
    <row r="121" spans="1:22" ht="16.5" customHeight="1" x14ac:dyDescent="0.25">
      <c r="A121" s="15"/>
      <c r="B121" s="83"/>
      <c r="C121" s="84">
        <v>502</v>
      </c>
      <c r="D121" s="93"/>
      <c r="E121" s="93">
        <v>502</v>
      </c>
      <c r="F121" s="64" t="s">
        <v>118</v>
      </c>
      <c r="G121" s="270"/>
      <c r="H121" s="270"/>
      <c r="I121" s="270"/>
      <c r="J121" s="271"/>
      <c r="K121" s="37" t="s">
        <v>7</v>
      </c>
      <c r="L121" s="41">
        <v>955</v>
      </c>
      <c r="M121" s="38">
        <v>5</v>
      </c>
      <c r="N121" s="38">
        <v>2</v>
      </c>
      <c r="O121" s="38" t="s">
        <v>3</v>
      </c>
      <c r="P121" s="39" t="s">
        <v>3</v>
      </c>
      <c r="Q121" s="38" t="s">
        <v>3</v>
      </c>
      <c r="R121" s="40" t="s">
        <v>3</v>
      </c>
      <c r="S121" s="41" t="s">
        <v>3</v>
      </c>
      <c r="T121" s="240">
        <f>T122</f>
        <v>17710063.419999998</v>
      </c>
      <c r="U121" s="247">
        <f>U122</f>
        <v>17433746.210000001</v>
      </c>
      <c r="V121" s="248">
        <f t="shared" si="7"/>
        <v>98.439772893822891</v>
      </c>
    </row>
    <row r="122" spans="1:22" ht="69.400000000000006" customHeight="1" x14ac:dyDescent="0.25">
      <c r="A122" s="15"/>
      <c r="B122" s="83"/>
      <c r="C122" s="68">
        <v>502</v>
      </c>
      <c r="D122" s="274"/>
      <c r="E122" s="274"/>
      <c r="F122" s="64" t="s">
        <v>118</v>
      </c>
      <c r="G122" s="278" t="s">
        <v>274</v>
      </c>
      <c r="H122" s="270"/>
      <c r="I122" s="270"/>
      <c r="J122" s="271"/>
      <c r="K122" s="37" t="s">
        <v>115</v>
      </c>
      <c r="L122" s="41">
        <v>955</v>
      </c>
      <c r="M122" s="38">
        <v>5</v>
      </c>
      <c r="N122" s="38">
        <v>2</v>
      </c>
      <c r="O122" s="38" t="s">
        <v>54</v>
      </c>
      <c r="P122" s="39" t="s">
        <v>3</v>
      </c>
      <c r="Q122" s="38" t="s">
        <v>3</v>
      </c>
      <c r="R122" s="40" t="s">
        <v>3</v>
      </c>
      <c r="S122" s="41" t="s">
        <v>3</v>
      </c>
      <c r="T122" s="240">
        <f>T123</f>
        <v>17710063.419999998</v>
      </c>
      <c r="U122" s="247">
        <f>U123</f>
        <v>17433746.210000001</v>
      </c>
      <c r="V122" s="248">
        <f t="shared" si="7"/>
        <v>98.439772893822891</v>
      </c>
    </row>
    <row r="123" spans="1:22" ht="55.9" customHeight="1" x14ac:dyDescent="0.25">
      <c r="A123" s="15"/>
      <c r="B123" s="83"/>
      <c r="C123" s="68">
        <v>502</v>
      </c>
      <c r="D123" s="274"/>
      <c r="E123" s="274"/>
      <c r="F123" s="35" t="s">
        <v>118</v>
      </c>
      <c r="G123" s="47"/>
      <c r="H123" s="278" t="s">
        <v>277</v>
      </c>
      <c r="I123" s="270"/>
      <c r="J123" s="271"/>
      <c r="K123" s="37" t="s">
        <v>134</v>
      </c>
      <c r="L123" s="41">
        <v>955</v>
      </c>
      <c r="M123" s="38">
        <v>5</v>
      </c>
      <c r="N123" s="38">
        <v>2</v>
      </c>
      <c r="O123" s="38" t="s">
        <v>54</v>
      </c>
      <c r="P123" s="39" t="s">
        <v>117</v>
      </c>
      <c r="Q123" s="38" t="s">
        <v>3</v>
      </c>
      <c r="R123" s="40" t="s">
        <v>3</v>
      </c>
      <c r="S123" s="41" t="s">
        <v>3</v>
      </c>
      <c r="T123" s="240">
        <f>T124+T133</f>
        <v>17710063.419999998</v>
      </c>
      <c r="U123" s="247">
        <f>U124+U133</f>
        <v>17433746.210000001</v>
      </c>
      <c r="V123" s="248">
        <f t="shared" si="7"/>
        <v>98.439772893822891</v>
      </c>
    </row>
    <row r="124" spans="1:22" ht="56.45" customHeight="1" x14ac:dyDescent="0.25">
      <c r="A124" s="15"/>
      <c r="B124" s="83"/>
      <c r="C124" s="68">
        <v>502</v>
      </c>
      <c r="D124" s="280"/>
      <c r="E124" s="280"/>
      <c r="F124" s="35" t="s">
        <v>124</v>
      </c>
      <c r="G124" s="64"/>
      <c r="H124" s="86"/>
      <c r="I124" s="272" t="s">
        <v>276</v>
      </c>
      <c r="J124" s="273"/>
      <c r="K124" s="42" t="s">
        <v>133</v>
      </c>
      <c r="L124" s="46">
        <v>955</v>
      </c>
      <c r="M124" s="43">
        <v>5</v>
      </c>
      <c r="N124" s="43">
        <v>2</v>
      </c>
      <c r="O124" s="43" t="s">
        <v>54</v>
      </c>
      <c r="P124" s="44" t="s">
        <v>117</v>
      </c>
      <c r="Q124" s="43" t="s">
        <v>33</v>
      </c>
      <c r="R124" s="45" t="s">
        <v>3</v>
      </c>
      <c r="S124" s="46" t="s">
        <v>3</v>
      </c>
      <c r="T124" s="242">
        <f>T125+T127+T129+T131</f>
        <v>17650063.419999998</v>
      </c>
      <c r="U124" s="252">
        <f>U125+U127+U129+U131</f>
        <v>17433746.210000001</v>
      </c>
      <c r="V124" s="248">
        <f t="shared" si="7"/>
        <v>98.774411145996908</v>
      </c>
    </row>
    <row r="125" spans="1:22" s="6" customFormat="1" ht="42" customHeight="1" x14ac:dyDescent="0.25">
      <c r="A125" s="15"/>
      <c r="B125" s="144"/>
      <c r="C125" s="68"/>
      <c r="D125" s="146"/>
      <c r="E125" s="146"/>
      <c r="F125" s="141"/>
      <c r="G125" s="142"/>
      <c r="H125" s="86"/>
      <c r="I125" s="48"/>
      <c r="J125" s="87"/>
      <c r="K125" s="42" t="s">
        <v>65</v>
      </c>
      <c r="L125" s="46">
        <v>955</v>
      </c>
      <c r="M125" s="43">
        <v>5</v>
      </c>
      <c r="N125" s="43">
        <v>2</v>
      </c>
      <c r="O125" s="43" t="s">
        <v>54</v>
      </c>
      <c r="P125" s="44" t="s">
        <v>117</v>
      </c>
      <c r="Q125" s="43" t="s">
        <v>33</v>
      </c>
      <c r="R125" s="45">
        <v>61620</v>
      </c>
      <c r="S125" s="46"/>
      <c r="T125" s="242">
        <v>1230905.1599999999</v>
      </c>
      <c r="U125" s="250">
        <v>1230905.1599999999</v>
      </c>
      <c r="V125" s="248">
        <f t="shared" si="7"/>
        <v>100</v>
      </c>
    </row>
    <row r="126" spans="1:22" s="6" customFormat="1" ht="50.45" customHeight="1" x14ac:dyDescent="0.25">
      <c r="A126" s="15"/>
      <c r="B126" s="144"/>
      <c r="C126" s="68"/>
      <c r="D126" s="146"/>
      <c r="E126" s="146"/>
      <c r="F126" s="141"/>
      <c r="G126" s="142"/>
      <c r="H126" s="86"/>
      <c r="I126" s="48"/>
      <c r="J126" s="87"/>
      <c r="K126" s="24" t="s">
        <v>55</v>
      </c>
      <c r="L126" s="76">
        <v>955</v>
      </c>
      <c r="M126" s="73">
        <v>5</v>
      </c>
      <c r="N126" s="73">
        <v>2</v>
      </c>
      <c r="O126" s="73" t="s">
        <v>54</v>
      </c>
      <c r="P126" s="74" t="s">
        <v>117</v>
      </c>
      <c r="Q126" s="73" t="s">
        <v>33</v>
      </c>
      <c r="R126" s="75">
        <v>61620</v>
      </c>
      <c r="S126" s="76">
        <v>240</v>
      </c>
      <c r="T126" s="234">
        <v>1230905.1599999999</v>
      </c>
      <c r="U126" s="251">
        <v>1230905.1599999999</v>
      </c>
      <c r="V126" s="248">
        <f t="shared" si="7"/>
        <v>100</v>
      </c>
    </row>
    <row r="127" spans="1:22" ht="68.25" customHeight="1" x14ac:dyDescent="0.25">
      <c r="A127" s="15"/>
      <c r="B127" s="83"/>
      <c r="C127" s="68">
        <v>502</v>
      </c>
      <c r="D127" s="279"/>
      <c r="E127" s="279"/>
      <c r="F127" s="35" t="s">
        <v>130</v>
      </c>
      <c r="G127" s="64"/>
      <c r="H127" s="12"/>
      <c r="I127" s="48"/>
      <c r="J127" s="87" t="s">
        <v>130</v>
      </c>
      <c r="K127" s="49" t="s">
        <v>132</v>
      </c>
      <c r="L127" s="54">
        <v>955</v>
      </c>
      <c r="M127" s="51">
        <v>5</v>
      </c>
      <c r="N127" s="51">
        <v>2</v>
      </c>
      <c r="O127" s="51" t="s">
        <v>54</v>
      </c>
      <c r="P127" s="52" t="s">
        <v>117</v>
      </c>
      <c r="Q127" s="51" t="s">
        <v>33</v>
      </c>
      <c r="R127" s="53" t="s">
        <v>129</v>
      </c>
      <c r="S127" s="54" t="s">
        <v>3</v>
      </c>
      <c r="T127" s="241">
        <v>3282867.32</v>
      </c>
      <c r="U127" s="250">
        <v>3066631.82</v>
      </c>
      <c r="V127" s="248">
        <f t="shared" si="7"/>
        <v>93.413212325620279</v>
      </c>
    </row>
    <row r="128" spans="1:22" ht="47.45" customHeight="1" x14ac:dyDescent="0.25">
      <c r="A128" s="15"/>
      <c r="B128" s="83">
        <v>955</v>
      </c>
      <c r="C128" s="84">
        <v>502</v>
      </c>
      <c r="D128" s="85">
        <v>500</v>
      </c>
      <c r="E128" s="85">
        <v>502</v>
      </c>
      <c r="F128" s="35" t="s">
        <v>130</v>
      </c>
      <c r="G128" s="64" t="s">
        <v>54</v>
      </c>
      <c r="H128" s="12" t="s">
        <v>120</v>
      </c>
      <c r="I128" s="65" t="s">
        <v>125</v>
      </c>
      <c r="J128" s="94" t="s">
        <v>130</v>
      </c>
      <c r="K128" s="57" t="s">
        <v>55</v>
      </c>
      <c r="L128" s="63">
        <v>955</v>
      </c>
      <c r="M128" s="25">
        <v>5</v>
      </c>
      <c r="N128" s="90">
        <v>2</v>
      </c>
      <c r="O128" s="25" t="s">
        <v>54</v>
      </c>
      <c r="P128" s="77" t="s">
        <v>117</v>
      </c>
      <c r="Q128" s="25" t="s">
        <v>33</v>
      </c>
      <c r="R128" s="91" t="s">
        <v>129</v>
      </c>
      <c r="S128" s="92">
        <v>240</v>
      </c>
      <c r="T128" s="234">
        <v>3282867.32</v>
      </c>
      <c r="U128" s="251">
        <v>3066631.82</v>
      </c>
      <c r="V128" s="248">
        <f t="shared" si="7"/>
        <v>93.413212325620279</v>
      </c>
    </row>
    <row r="129" spans="1:22" ht="47.45" customHeight="1" x14ac:dyDescent="0.25">
      <c r="A129" s="15"/>
      <c r="B129" s="83"/>
      <c r="C129" s="68">
        <v>502</v>
      </c>
      <c r="D129" s="279"/>
      <c r="E129" s="279"/>
      <c r="F129" s="35" t="s">
        <v>127</v>
      </c>
      <c r="G129" s="64"/>
      <c r="H129" s="12"/>
      <c r="I129" s="65"/>
      <c r="J129" s="106" t="s">
        <v>127</v>
      </c>
      <c r="K129" s="49" t="s">
        <v>65</v>
      </c>
      <c r="L129" s="54">
        <v>955</v>
      </c>
      <c r="M129" s="51">
        <v>5</v>
      </c>
      <c r="N129" s="51">
        <v>2</v>
      </c>
      <c r="O129" s="51" t="s">
        <v>54</v>
      </c>
      <c r="P129" s="52" t="s">
        <v>117</v>
      </c>
      <c r="Q129" s="51" t="s">
        <v>33</v>
      </c>
      <c r="R129" s="53" t="s">
        <v>66</v>
      </c>
      <c r="S129" s="54" t="s">
        <v>3</v>
      </c>
      <c r="T129" s="241">
        <v>12175560.220000001</v>
      </c>
      <c r="U129" s="250">
        <v>12175560.220000001</v>
      </c>
      <c r="V129" s="248">
        <f t="shared" si="7"/>
        <v>100</v>
      </c>
    </row>
    <row r="130" spans="1:22" ht="47.45" customHeight="1" x14ac:dyDescent="0.25">
      <c r="A130" s="15"/>
      <c r="B130" s="83">
        <v>955</v>
      </c>
      <c r="C130" s="84">
        <v>502</v>
      </c>
      <c r="D130" s="85">
        <v>500</v>
      </c>
      <c r="E130" s="85">
        <v>502</v>
      </c>
      <c r="F130" s="35" t="s">
        <v>127</v>
      </c>
      <c r="G130" s="64" t="s">
        <v>54</v>
      </c>
      <c r="H130" s="12" t="s">
        <v>120</v>
      </c>
      <c r="I130" s="65" t="s">
        <v>125</v>
      </c>
      <c r="J130" s="94" t="s">
        <v>127</v>
      </c>
      <c r="K130" s="57" t="s">
        <v>55</v>
      </c>
      <c r="L130" s="63">
        <v>955</v>
      </c>
      <c r="M130" s="25">
        <v>5</v>
      </c>
      <c r="N130" s="90">
        <v>2</v>
      </c>
      <c r="O130" s="25" t="s">
        <v>54</v>
      </c>
      <c r="P130" s="77" t="s">
        <v>117</v>
      </c>
      <c r="Q130" s="25" t="s">
        <v>33</v>
      </c>
      <c r="R130" s="91" t="s">
        <v>66</v>
      </c>
      <c r="S130" s="92">
        <v>240</v>
      </c>
      <c r="T130" s="234">
        <v>12175560.220000001</v>
      </c>
      <c r="U130" s="251">
        <v>12175560.220000001</v>
      </c>
      <c r="V130" s="248">
        <f t="shared" si="7"/>
        <v>100</v>
      </c>
    </row>
    <row r="131" spans="1:22" ht="47.45" customHeight="1" x14ac:dyDescent="0.25">
      <c r="A131" s="15"/>
      <c r="B131" s="83"/>
      <c r="C131" s="68">
        <v>502</v>
      </c>
      <c r="D131" s="279"/>
      <c r="E131" s="279"/>
      <c r="F131" s="35" t="s">
        <v>124</v>
      </c>
      <c r="G131" s="64"/>
      <c r="H131" s="12"/>
      <c r="I131" s="65"/>
      <c r="J131" s="106" t="s">
        <v>124</v>
      </c>
      <c r="K131" s="49" t="s">
        <v>65</v>
      </c>
      <c r="L131" s="54">
        <v>955</v>
      </c>
      <c r="M131" s="51">
        <v>5</v>
      </c>
      <c r="N131" s="51">
        <v>2</v>
      </c>
      <c r="O131" s="51" t="s">
        <v>54</v>
      </c>
      <c r="P131" s="52" t="s">
        <v>117</v>
      </c>
      <c r="Q131" s="51" t="s">
        <v>33</v>
      </c>
      <c r="R131" s="53" t="s">
        <v>58</v>
      </c>
      <c r="S131" s="54" t="s">
        <v>3</v>
      </c>
      <c r="T131" s="241">
        <v>960730.72</v>
      </c>
      <c r="U131" s="250">
        <v>960649.01</v>
      </c>
      <c r="V131" s="248">
        <f t="shared" si="7"/>
        <v>99.991495015377467</v>
      </c>
    </row>
    <row r="132" spans="1:22" ht="47.45" customHeight="1" x14ac:dyDescent="0.25">
      <c r="A132" s="15"/>
      <c r="B132" s="83">
        <v>955</v>
      </c>
      <c r="C132" s="84">
        <v>502</v>
      </c>
      <c r="D132" s="85">
        <v>500</v>
      </c>
      <c r="E132" s="85">
        <v>502</v>
      </c>
      <c r="F132" s="35" t="s">
        <v>124</v>
      </c>
      <c r="G132" s="64" t="s">
        <v>54</v>
      </c>
      <c r="H132" s="12" t="s">
        <v>120</v>
      </c>
      <c r="I132" s="56" t="s">
        <v>125</v>
      </c>
      <c r="J132" s="89" t="s">
        <v>124</v>
      </c>
      <c r="K132" s="57" t="s">
        <v>55</v>
      </c>
      <c r="L132" s="63">
        <v>955</v>
      </c>
      <c r="M132" s="25">
        <v>5</v>
      </c>
      <c r="N132" s="90">
        <v>2</v>
      </c>
      <c r="O132" s="25" t="s">
        <v>54</v>
      </c>
      <c r="P132" s="77" t="s">
        <v>117</v>
      </c>
      <c r="Q132" s="25" t="s">
        <v>33</v>
      </c>
      <c r="R132" s="91" t="s">
        <v>58</v>
      </c>
      <c r="S132" s="92">
        <v>240</v>
      </c>
      <c r="T132" s="234">
        <v>960730.72</v>
      </c>
      <c r="U132" s="251">
        <v>960649.01</v>
      </c>
      <c r="V132" s="248">
        <f t="shared" si="7"/>
        <v>99.991495015377467</v>
      </c>
    </row>
    <row r="133" spans="1:22" ht="47.45" customHeight="1" x14ac:dyDescent="0.25">
      <c r="A133" s="15"/>
      <c r="B133" s="83"/>
      <c r="C133" s="68">
        <v>502</v>
      </c>
      <c r="D133" s="280"/>
      <c r="E133" s="280"/>
      <c r="F133" s="35" t="s">
        <v>118</v>
      </c>
      <c r="G133" s="64"/>
      <c r="H133" s="34"/>
      <c r="I133" s="272" t="s">
        <v>275</v>
      </c>
      <c r="J133" s="273"/>
      <c r="K133" s="42" t="s">
        <v>318</v>
      </c>
      <c r="L133" s="46">
        <v>955</v>
      </c>
      <c r="M133" s="43">
        <v>5</v>
      </c>
      <c r="N133" s="43">
        <v>2</v>
      </c>
      <c r="O133" s="43" t="s">
        <v>54</v>
      </c>
      <c r="P133" s="44" t="s">
        <v>117</v>
      </c>
      <c r="Q133" s="43" t="s">
        <v>103</v>
      </c>
      <c r="R133" s="45" t="s">
        <v>3</v>
      </c>
      <c r="S133" s="46" t="s">
        <v>3</v>
      </c>
      <c r="T133" s="242">
        <v>60000</v>
      </c>
      <c r="U133" s="251">
        <v>0</v>
      </c>
      <c r="V133" s="248">
        <f t="shared" si="7"/>
        <v>0</v>
      </c>
    </row>
    <row r="134" spans="1:22" ht="73.150000000000006" customHeight="1" x14ac:dyDescent="0.25">
      <c r="A134" s="15"/>
      <c r="B134" s="83"/>
      <c r="C134" s="68">
        <v>502</v>
      </c>
      <c r="D134" s="279"/>
      <c r="E134" s="279"/>
      <c r="F134" s="35" t="s">
        <v>118</v>
      </c>
      <c r="G134" s="64"/>
      <c r="H134" s="12"/>
      <c r="I134" s="48"/>
      <c r="J134" s="87" t="s">
        <v>118</v>
      </c>
      <c r="K134" s="49" t="s">
        <v>122</v>
      </c>
      <c r="L134" s="54">
        <v>955</v>
      </c>
      <c r="M134" s="51">
        <v>5</v>
      </c>
      <c r="N134" s="51">
        <v>2</v>
      </c>
      <c r="O134" s="51" t="s">
        <v>54</v>
      </c>
      <c r="P134" s="52" t="s">
        <v>117</v>
      </c>
      <c r="Q134" s="51" t="s">
        <v>103</v>
      </c>
      <c r="R134" s="53" t="s">
        <v>116</v>
      </c>
      <c r="S134" s="54" t="s">
        <v>3</v>
      </c>
      <c r="T134" s="241">
        <v>60000</v>
      </c>
      <c r="U134" s="251">
        <v>0</v>
      </c>
      <c r="V134" s="248">
        <f t="shared" si="7"/>
        <v>0</v>
      </c>
    </row>
    <row r="135" spans="1:22" ht="16.5" customHeight="1" x14ac:dyDescent="0.25">
      <c r="A135" s="15"/>
      <c r="B135" s="83">
        <v>955</v>
      </c>
      <c r="C135" s="84">
        <v>502</v>
      </c>
      <c r="D135" s="88">
        <v>500</v>
      </c>
      <c r="E135" s="88">
        <v>502</v>
      </c>
      <c r="F135" s="35" t="s">
        <v>118</v>
      </c>
      <c r="G135" s="55" t="s">
        <v>54</v>
      </c>
      <c r="H135" s="14" t="s">
        <v>120</v>
      </c>
      <c r="I135" s="56" t="s">
        <v>119</v>
      </c>
      <c r="J135" s="89" t="s">
        <v>118</v>
      </c>
      <c r="K135" s="57" t="s">
        <v>44</v>
      </c>
      <c r="L135" s="63">
        <v>955</v>
      </c>
      <c r="M135" s="25">
        <v>5</v>
      </c>
      <c r="N135" s="90">
        <v>2</v>
      </c>
      <c r="O135" s="25" t="s">
        <v>54</v>
      </c>
      <c r="P135" s="77" t="s">
        <v>117</v>
      </c>
      <c r="Q135" s="25" t="s">
        <v>103</v>
      </c>
      <c r="R135" s="91" t="s">
        <v>116</v>
      </c>
      <c r="S135" s="92">
        <v>540</v>
      </c>
      <c r="T135" s="236">
        <v>60000</v>
      </c>
      <c r="U135" s="251">
        <v>0</v>
      </c>
      <c r="V135" s="248">
        <f t="shared" si="7"/>
        <v>0</v>
      </c>
    </row>
    <row r="136" spans="1:22" ht="16.5" customHeight="1" x14ac:dyDescent="0.25">
      <c r="A136" s="15"/>
      <c r="B136" s="83"/>
      <c r="C136" s="84">
        <v>503</v>
      </c>
      <c r="D136" s="93"/>
      <c r="E136" s="93">
        <v>503</v>
      </c>
      <c r="F136" s="64" t="s">
        <v>56</v>
      </c>
      <c r="G136" s="270"/>
      <c r="H136" s="270"/>
      <c r="I136" s="270"/>
      <c r="J136" s="271"/>
      <c r="K136" s="37" t="s">
        <v>6</v>
      </c>
      <c r="L136" s="41">
        <v>955</v>
      </c>
      <c r="M136" s="38">
        <v>5</v>
      </c>
      <c r="N136" s="38">
        <v>3</v>
      </c>
      <c r="O136" s="38" t="s">
        <v>3</v>
      </c>
      <c r="P136" s="39" t="s">
        <v>3</v>
      </c>
      <c r="Q136" s="38" t="s">
        <v>3</v>
      </c>
      <c r="R136" s="40" t="s">
        <v>3</v>
      </c>
      <c r="S136" s="41" t="s">
        <v>3</v>
      </c>
      <c r="T136" s="240">
        <f>T137</f>
        <v>6766138.7300000004</v>
      </c>
      <c r="U136" s="247">
        <f>U137</f>
        <v>5053347.05</v>
      </c>
      <c r="V136" s="248">
        <f t="shared" si="7"/>
        <v>74.685832668405823</v>
      </c>
    </row>
    <row r="137" spans="1:22" ht="69.400000000000006" customHeight="1" x14ac:dyDescent="0.25">
      <c r="A137" s="15"/>
      <c r="B137" s="83"/>
      <c r="C137" s="68">
        <v>503</v>
      </c>
      <c r="D137" s="274"/>
      <c r="E137" s="274"/>
      <c r="F137" s="64" t="s">
        <v>56</v>
      </c>
      <c r="G137" s="278" t="s">
        <v>274</v>
      </c>
      <c r="H137" s="270"/>
      <c r="I137" s="270"/>
      <c r="J137" s="271"/>
      <c r="K137" s="37" t="s">
        <v>115</v>
      </c>
      <c r="L137" s="41">
        <v>955</v>
      </c>
      <c r="M137" s="38">
        <v>5</v>
      </c>
      <c r="N137" s="38">
        <v>3</v>
      </c>
      <c r="O137" s="38" t="s">
        <v>54</v>
      </c>
      <c r="P137" s="39" t="s">
        <v>3</v>
      </c>
      <c r="Q137" s="38" t="s">
        <v>3</v>
      </c>
      <c r="R137" s="40" t="s">
        <v>3</v>
      </c>
      <c r="S137" s="41" t="s">
        <v>3</v>
      </c>
      <c r="T137" s="240">
        <f>T138</f>
        <v>6766138.7300000004</v>
      </c>
      <c r="U137" s="247">
        <f>U138</f>
        <v>5053347.05</v>
      </c>
      <c r="V137" s="248">
        <f t="shared" si="7"/>
        <v>74.685832668405823</v>
      </c>
    </row>
    <row r="138" spans="1:22" ht="55.9" customHeight="1" x14ac:dyDescent="0.25">
      <c r="A138" s="15"/>
      <c r="B138" s="83"/>
      <c r="C138" s="68">
        <v>503</v>
      </c>
      <c r="D138" s="274"/>
      <c r="E138" s="274"/>
      <c r="F138" s="35" t="s">
        <v>61</v>
      </c>
      <c r="G138" s="47"/>
      <c r="H138" s="278" t="s">
        <v>273</v>
      </c>
      <c r="I138" s="270"/>
      <c r="J138" s="271"/>
      <c r="K138" s="37" t="s">
        <v>114</v>
      </c>
      <c r="L138" s="41">
        <v>955</v>
      </c>
      <c r="M138" s="38">
        <v>5</v>
      </c>
      <c r="N138" s="38">
        <v>3</v>
      </c>
      <c r="O138" s="38" t="s">
        <v>54</v>
      </c>
      <c r="P138" s="39" t="s">
        <v>60</v>
      </c>
      <c r="Q138" s="38" t="s">
        <v>3</v>
      </c>
      <c r="R138" s="40" t="s">
        <v>3</v>
      </c>
      <c r="S138" s="41" t="s">
        <v>3</v>
      </c>
      <c r="T138" s="240">
        <f>T139+T146+T149+T154+T159+T162+T167+T172+T181</f>
        <v>6766138.7300000004</v>
      </c>
      <c r="U138" s="247">
        <f>U139+U146+U149+U154+U159+U162+U167+U172+U181</f>
        <v>5053347.05</v>
      </c>
      <c r="V138" s="248">
        <f t="shared" si="7"/>
        <v>74.685832668405823</v>
      </c>
    </row>
    <row r="139" spans="1:22" ht="35.1" customHeight="1" x14ac:dyDescent="0.25">
      <c r="A139" s="15"/>
      <c r="B139" s="83"/>
      <c r="C139" s="68">
        <v>503</v>
      </c>
      <c r="D139" s="280"/>
      <c r="E139" s="280"/>
      <c r="F139" s="35" t="s">
        <v>108</v>
      </c>
      <c r="G139" s="64"/>
      <c r="H139" s="86"/>
      <c r="I139" s="272" t="s">
        <v>272</v>
      </c>
      <c r="J139" s="273"/>
      <c r="K139" s="42" t="s">
        <v>113</v>
      </c>
      <c r="L139" s="46">
        <v>955</v>
      </c>
      <c r="M139" s="43">
        <v>5</v>
      </c>
      <c r="N139" s="43">
        <v>3</v>
      </c>
      <c r="O139" s="43" t="s">
        <v>54</v>
      </c>
      <c r="P139" s="44" t="s">
        <v>60</v>
      </c>
      <c r="Q139" s="43" t="s">
        <v>33</v>
      </c>
      <c r="R139" s="45" t="s">
        <v>3</v>
      </c>
      <c r="S139" s="46" t="s">
        <v>3</v>
      </c>
      <c r="T139" s="242">
        <f>T140+T142+T144</f>
        <v>704636.53</v>
      </c>
      <c r="U139" s="252">
        <f>U140+U142+U144</f>
        <v>646439.05999999994</v>
      </c>
      <c r="V139" s="248">
        <f t="shared" ref="V139:V170" si="8">U139/T139*100</f>
        <v>91.740781591326225</v>
      </c>
    </row>
    <row r="140" spans="1:22" ht="35.1" customHeight="1" x14ac:dyDescent="0.25">
      <c r="A140" s="15"/>
      <c r="B140" s="83"/>
      <c r="C140" s="68">
        <v>503</v>
      </c>
      <c r="D140" s="279"/>
      <c r="E140" s="279"/>
      <c r="F140" s="35" t="s">
        <v>111</v>
      </c>
      <c r="G140" s="64"/>
      <c r="H140" s="12"/>
      <c r="I140" s="48"/>
      <c r="J140" s="87" t="s">
        <v>111</v>
      </c>
      <c r="K140" s="49" t="s">
        <v>65</v>
      </c>
      <c r="L140" s="54">
        <v>955</v>
      </c>
      <c r="M140" s="51">
        <v>5</v>
      </c>
      <c r="N140" s="51">
        <v>3</v>
      </c>
      <c r="O140" s="51" t="s">
        <v>54</v>
      </c>
      <c r="P140" s="52" t="s">
        <v>60</v>
      </c>
      <c r="Q140" s="51" t="s">
        <v>33</v>
      </c>
      <c r="R140" s="53" t="s">
        <v>66</v>
      </c>
      <c r="S140" s="54" t="s">
        <v>3</v>
      </c>
      <c r="T140" s="241">
        <v>482840</v>
      </c>
      <c r="U140" s="250">
        <v>432252.66</v>
      </c>
      <c r="V140" s="248">
        <f t="shared" si="8"/>
        <v>89.522959986745093</v>
      </c>
    </row>
    <row r="141" spans="1:22" ht="35.1" customHeight="1" x14ac:dyDescent="0.25">
      <c r="A141" s="15"/>
      <c r="B141" s="83">
        <v>955</v>
      </c>
      <c r="C141" s="84">
        <v>503</v>
      </c>
      <c r="D141" s="85">
        <v>500</v>
      </c>
      <c r="E141" s="85">
        <v>503</v>
      </c>
      <c r="F141" s="35" t="s">
        <v>111</v>
      </c>
      <c r="G141" s="64" t="s">
        <v>54</v>
      </c>
      <c r="H141" s="12" t="s">
        <v>63</v>
      </c>
      <c r="I141" s="65" t="s">
        <v>109</v>
      </c>
      <c r="J141" s="94" t="s">
        <v>111</v>
      </c>
      <c r="K141" s="57" t="s">
        <v>55</v>
      </c>
      <c r="L141" s="63">
        <v>955</v>
      </c>
      <c r="M141" s="25">
        <v>5</v>
      </c>
      <c r="N141" s="90">
        <v>3</v>
      </c>
      <c r="O141" s="25" t="s">
        <v>54</v>
      </c>
      <c r="P141" s="77" t="s">
        <v>60</v>
      </c>
      <c r="Q141" s="25" t="s">
        <v>33</v>
      </c>
      <c r="R141" s="91" t="s">
        <v>66</v>
      </c>
      <c r="S141" s="92">
        <v>240</v>
      </c>
      <c r="T141" s="234">
        <v>482840</v>
      </c>
      <c r="U141" s="251">
        <v>432252.66</v>
      </c>
      <c r="V141" s="248">
        <f t="shared" si="8"/>
        <v>89.522959986745093</v>
      </c>
    </row>
    <row r="142" spans="1:22" ht="35.1" customHeight="1" x14ac:dyDescent="0.25">
      <c r="A142" s="15"/>
      <c r="B142" s="83"/>
      <c r="C142" s="68">
        <v>503</v>
      </c>
      <c r="D142" s="279"/>
      <c r="E142" s="279"/>
      <c r="F142" s="35" t="s">
        <v>108</v>
      </c>
      <c r="G142" s="64"/>
      <c r="H142" s="12"/>
      <c r="I142" s="65"/>
      <c r="J142" s="106" t="s">
        <v>108</v>
      </c>
      <c r="K142" s="49" t="s">
        <v>65</v>
      </c>
      <c r="L142" s="54">
        <v>955</v>
      </c>
      <c r="M142" s="51">
        <v>5</v>
      </c>
      <c r="N142" s="51">
        <v>3</v>
      </c>
      <c r="O142" s="51" t="s">
        <v>54</v>
      </c>
      <c r="P142" s="52" t="s">
        <v>60</v>
      </c>
      <c r="Q142" s="51" t="s">
        <v>33</v>
      </c>
      <c r="R142" s="53" t="s">
        <v>58</v>
      </c>
      <c r="S142" s="54" t="s">
        <v>3</v>
      </c>
      <c r="T142" s="241">
        <v>31000</v>
      </c>
      <c r="U142" s="250">
        <v>24182.3</v>
      </c>
      <c r="V142" s="248">
        <f t="shared" si="8"/>
        <v>78.007419354838703</v>
      </c>
    </row>
    <row r="143" spans="1:22" ht="35.1" customHeight="1" x14ac:dyDescent="0.25">
      <c r="A143" s="15"/>
      <c r="B143" s="83">
        <v>955</v>
      </c>
      <c r="C143" s="84">
        <v>503</v>
      </c>
      <c r="D143" s="85">
        <v>500</v>
      </c>
      <c r="E143" s="85">
        <v>503</v>
      </c>
      <c r="F143" s="35" t="s">
        <v>108</v>
      </c>
      <c r="G143" s="64" t="s">
        <v>54</v>
      </c>
      <c r="H143" s="12" t="s">
        <v>63</v>
      </c>
      <c r="I143" s="56" t="s">
        <v>109</v>
      </c>
      <c r="J143" s="89" t="s">
        <v>108</v>
      </c>
      <c r="K143" s="57" t="s">
        <v>55</v>
      </c>
      <c r="L143" s="63">
        <v>955</v>
      </c>
      <c r="M143" s="25">
        <v>5</v>
      </c>
      <c r="N143" s="90">
        <v>3</v>
      </c>
      <c r="O143" s="25" t="s">
        <v>54</v>
      </c>
      <c r="P143" s="77" t="s">
        <v>60</v>
      </c>
      <c r="Q143" s="25" t="s">
        <v>33</v>
      </c>
      <c r="R143" s="91" t="s">
        <v>58</v>
      </c>
      <c r="S143" s="92">
        <v>240</v>
      </c>
      <c r="T143" s="234">
        <v>31000</v>
      </c>
      <c r="U143" s="251">
        <v>24182.3</v>
      </c>
      <c r="V143" s="248">
        <f t="shared" si="8"/>
        <v>78.007419354838703</v>
      </c>
    </row>
    <row r="144" spans="1:22" s="6" customFormat="1" ht="35.1" customHeight="1" x14ac:dyDescent="0.25">
      <c r="A144" s="15"/>
      <c r="B144" s="161"/>
      <c r="C144" s="68"/>
      <c r="D144" s="85"/>
      <c r="E144" s="85"/>
      <c r="F144" s="159"/>
      <c r="G144" s="160"/>
      <c r="H144" s="163"/>
      <c r="I144" s="56"/>
      <c r="J144" s="155"/>
      <c r="K144" s="49" t="s">
        <v>65</v>
      </c>
      <c r="L144" s="54">
        <v>955</v>
      </c>
      <c r="M144" s="51">
        <v>5</v>
      </c>
      <c r="N144" s="51">
        <v>3</v>
      </c>
      <c r="O144" s="51" t="s">
        <v>54</v>
      </c>
      <c r="P144" s="52" t="s">
        <v>60</v>
      </c>
      <c r="Q144" s="51" t="s">
        <v>33</v>
      </c>
      <c r="R144" s="53">
        <v>61622</v>
      </c>
      <c r="S144" s="54" t="s">
        <v>3</v>
      </c>
      <c r="T144" s="241">
        <v>190796.53</v>
      </c>
      <c r="U144" s="250">
        <v>190004.1</v>
      </c>
      <c r="V144" s="248">
        <f t="shared" si="8"/>
        <v>99.584672740117455</v>
      </c>
    </row>
    <row r="145" spans="1:22" s="6" customFormat="1" ht="35.1" customHeight="1" x14ac:dyDescent="0.25">
      <c r="A145" s="15"/>
      <c r="B145" s="161"/>
      <c r="C145" s="68"/>
      <c r="D145" s="85"/>
      <c r="E145" s="85"/>
      <c r="F145" s="159"/>
      <c r="G145" s="160"/>
      <c r="H145" s="163"/>
      <c r="I145" s="56"/>
      <c r="J145" s="155"/>
      <c r="K145" s="57" t="s">
        <v>55</v>
      </c>
      <c r="L145" s="63">
        <v>955</v>
      </c>
      <c r="M145" s="25">
        <v>5</v>
      </c>
      <c r="N145" s="90">
        <v>3</v>
      </c>
      <c r="O145" s="25" t="s">
        <v>54</v>
      </c>
      <c r="P145" s="77" t="s">
        <v>60</v>
      </c>
      <c r="Q145" s="25" t="s">
        <v>33</v>
      </c>
      <c r="R145" s="91">
        <v>61622</v>
      </c>
      <c r="S145" s="92">
        <v>240</v>
      </c>
      <c r="T145" s="234">
        <v>190796.53</v>
      </c>
      <c r="U145" s="251">
        <v>190004.1</v>
      </c>
      <c r="V145" s="248">
        <f t="shared" si="8"/>
        <v>99.584672740117455</v>
      </c>
    </row>
    <row r="146" spans="1:22" ht="35.1" customHeight="1" x14ac:dyDescent="0.25">
      <c r="A146" s="15"/>
      <c r="B146" s="83"/>
      <c r="C146" s="68">
        <v>503</v>
      </c>
      <c r="D146" s="280"/>
      <c r="E146" s="280"/>
      <c r="F146" s="35" t="s">
        <v>104</v>
      </c>
      <c r="G146" s="64"/>
      <c r="H146" s="34"/>
      <c r="I146" s="272" t="s">
        <v>271</v>
      </c>
      <c r="J146" s="273"/>
      <c r="K146" s="42" t="s">
        <v>107</v>
      </c>
      <c r="L146" s="46">
        <v>955</v>
      </c>
      <c r="M146" s="43">
        <v>5</v>
      </c>
      <c r="N146" s="43">
        <v>3</v>
      </c>
      <c r="O146" s="43" t="s">
        <v>54</v>
      </c>
      <c r="P146" s="44" t="s">
        <v>60</v>
      </c>
      <c r="Q146" s="43" t="s">
        <v>103</v>
      </c>
      <c r="R146" s="45" t="s">
        <v>3</v>
      </c>
      <c r="S146" s="46" t="s">
        <v>3</v>
      </c>
      <c r="T146" s="241">
        <v>50000</v>
      </c>
      <c r="U146" s="250">
        <v>50000</v>
      </c>
      <c r="V146" s="248">
        <f t="shared" si="8"/>
        <v>100</v>
      </c>
    </row>
    <row r="147" spans="1:22" ht="35.1" customHeight="1" x14ac:dyDescent="0.25">
      <c r="A147" s="15"/>
      <c r="B147" s="83"/>
      <c r="C147" s="68">
        <v>503</v>
      </c>
      <c r="D147" s="279"/>
      <c r="E147" s="279"/>
      <c r="F147" s="35" t="s">
        <v>104</v>
      </c>
      <c r="G147" s="64"/>
      <c r="H147" s="12"/>
      <c r="I147" s="48"/>
      <c r="J147" s="87" t="s">
        <v>104</v>
      </c>
      <c r="K147" s="49" t="s">
        <v>65</v>
      </c>
      <c r="L147" s="54">
        <v>955</v>
      </c>
      <c r="M147" s="51">
        <v>5</v>
      </c>
      <c r="N147" s="51">
        <v>3</v>
      </c>
      <c r="O147" s="51" t="s">
        <v>54</v>
      </c>
      <c r="P147" s="52" t="s">
        <v>60</v>
      </c>
      <c r="Q147" s="51" t="s">
        <v>103</v>
      </c>
      <c r="R147" s="53" t="s">
        <v>69</v>
      </c>
      <c r="S147" s="54" t="s">
        <v>3</v>
      </c>
      <c r="T147" s="241">
        <v>50000</v>
      </c>
      <c r="U147" s="250">
        <v>50000</v>
      </c>
      <c r="V147" s="248">
        <f t="shared" si="8"/>
        <v>100</v>
      </c>
    </row>
    <row r="148" spans="1:22" ht="35.1" customHeight="1" x14ac:dyDescent="0.25">
      <c r="A148" s="15"/>
      <c r="B148" s="83">
        <v>955</v>
      </c>
      <c r="C148" s="84">
        <v>503</v>
      </c>
      <c r="D148" s="85">
        <v>500</v>
      </c>
      <c r="E148" s="85">
        <v>503</v>
      </c>
      <c r="F148" s="35" t="s">
        <v>104</v>
      </c>
      <c r="G148" s="64" t="s">
        <v>54</v>
      </c>
      <c r="H148" s="12" t="s">
        <v>63</v>
      </c>
      <c r="I148" s="56" t="s">
        <v>105</v>
      </c>
      <c r="J148" s="89" t="s">
        <v>104</v>
      </c>
      <c r="K148" s="57" t="s">
        <v>55</v>
      </c>
      <c r="L148" s="63">
        <v>955</v>
      </c>
      <c r="M148" s="25">
        <v>5</v>
      </c>
      <c r="N148" s="90">
        <v>3</v>
      </c>
      <c r="O148" s="25" t="s">
        <v>54</v>
      </c>
      <c r="P148" s="77" t="s">
        <v>60</v>
      </c>
      <c r="Q148" s="25" t="s">
        <v>103</v>
      </c>
      <c r="R148" s="91" t="s">
        <v>69</v>
      </c>
      <c r="S148" s="92">
        <v>240</v>
      </c>
      <c r="T148" s="236">
        <v>50000</v>
      </c>
      <c r="U148" s="255">
        <v>50000</v>
      </c>
      <c r="V148" s="248">
        <f t="shared" si="8"/>
        <v>100</v>
      </c>
    </row>
    <row r="149" spans="1:22" ht="35.1" customHeight="1" x14ac:dyDescent="0.25">
      <c r="A149" s="15"/>
      <c r="B149" s="83"/>
      <c r="C149" s="68">
        <v>503</v>
      </c>
      <c r="D149" s="280"/>
      <c r="E149" s="280"/>
      <c r="F149" s="35" t="s">
        <v>99</v>
      </c>
      <c r="G149" s="64"/>
      <c r="H149" s="34"/>
      <c r="I149" s="272" t="s">
        <v>270</v>
      </c>
      <c r="J149" s="273"/>
      <c r="K149" s="42" t="s">
        <v>102</v>
      </c>
      <c r="L149" s="46">
        <v>955</v>
      </c>
      <c r="M149" s="43">
        <v>5</v>
      </c>
      <c r="N149" s="43">
        <v>3</v>
      </c>
      <c r="O149" s="43" t="s">
        <v>54</v>
      </c>
      <c r="P149" s="44" t="s">
        <v>60</v>
      </c>
      <c r="Q149" s="43" t="s">
        <v>98</v>
      </c>
      <c r="R149" s="45" t="s">
        <v>3</v>
      </c>
      <c r="S149" s="46" t="s">
        <v>3</v>
      </c>
      <c r="T149" s="242">
        <f>T150+T152</f>
        <v>1491000</v>
      </c>
      <c r="U149" s="252">
        <f>U150+U152</f>
        <v>1490970</v>
      </c>
      <c r="V149" s="248">
        <f t="shared" si="8"/>
        <v>99.99798792756539</v>
      </c>
    </row>
    <row r="150" spans="1:22" ht="35.1" customHeight="1" x14ac:dyDescent="0.25">
      <c r="A150" s="15"/>
      <c r="B150" s="83"/>
      <c r="C150" s="68">
        <v>503</v>
      </c>
      <c r="D150" s="279"/>
      <c r="E150" s="279"/>
      <c r="F150" s="35" t="s">
        <v>99</v>
      </c>
      <c r="G150" s="64"/>
      <c r="H150" s="12"/>
      <c r="I150" s="48"/>
      <c r="J150" s="87" t="s">
        <v>99</v>
      </c>
      <c r="K150" s="49" t="s">
        <v>65</v>
      </c>
      <c r="L150" s="54">
        <v>955</v>
      </c>
      <c r="M150" s="51">
        <v>5</v>
      </c>
      <c r="N150" s="51">
        <v>3</v>
      </c>
      <c r="O150" s="51" t="s">
        <v>54</v>
      </c>
      <c r="P150" s="52" t="s">
        <v>60</v>
      </c>
      <c r="Q150" s="51" t="s">
        <v>98</v>
      </c>
      <c r="R150" s="53" t="s">
        <v>69</v>
      </c>
      <c r="S150" s="54" t="s">
        <v>3</v>
      </c>
      <c r="T150" s="241">
        <v>151000</v>
      </c>
      <c r="U150" s="250">
        <v>151000</v>
      </c>
      <c r="V150" s="248">
        <f t="shared" si="8"/>
        <v>100</v>
      </c>
    </row>
    <row r="151" spans="1:22" ht="35.1" customHeight="1" x14ac:dyDescent="0.25">
      <c r="A151" s="15"/>
      <c r="B151" s="83">
        <v>955</v>
      </c>
      <c r="C151" s="84">
        <v>503</v>
      </c>
      <c r="D151" s="85">
        <v>500</v>
      </c>
      <c r="E151" s="85">
        <v>503</v>
      </c>
      <c r="F151" s="35" t="s">
        <v>99</v>
      </c>
      <c r="G151" s="64" t="s">
        <v>54</v>
      </c>
      <c r="H151" s="12" t="s">
        <v>63</v>
      </c>
      <c r="I151" s="56" t="s">
        <v>100</v>
      </c>
      <c r="J151" s="89" t="s">
        <v>99</v>
      </c>
      <c r="K151" s="57" t="s">
        <v>55</v>
      </c>
      <c r="L151" s="63">
        <v>955</v>
      </c>
      <c r="M151" s="25">
        <v>5</v>
      </c>
      <c r="N151" s="90">
        <v>3</v>
      </c>
      <c r="O151" s="25" t="s">
        <v>54</v>
      </c>
      <c r="P151" s="77" t="s">
        <v>60</v>
      </c>
      <c r="Q151" s="25" t="s">
        <v>98</v>
      </c>
      <c r="R151" s="91" t="s">
        <v>69</v>
      </c>
      <c r="S151" s="92">
        <v>240</v>
      </c>
      <c r="T151" s="236">
        <v>151000</v>
      </c>
      <c r="U151" s="251">
        <v>151000</v>
      </c>
      <c r="V151" s="248">
        <f t="shared" si="8"/>
        <v>100</v>
      </c>
    </row>
    <row r="152" spans="1:22" s="6" customFormat="1" ht="35.1" customHeight="1" x14ac:dyDescent="0.25">
      <c r="A152" s="15"/>
      <c r="B152" s="161"/>
      <c r="C152" s="68"/>
      <c r="D152" s="85"/>
      <c r="E152" s="85"/>
      <c r="F152" s="159"/>
      <c r="G152" s="160"/>
      <c r="H152" s="163"/>
      <c r="I152" s="56"/>
      <c r="J152" s="155"/>
      <c r="K152" s="49" t="s">
        <v>65</v>
      </c>
      <c r="L152" s="54">
        <v>955</v>
      </c>
      <c r="M152" s="51">
        <v>5</v>
      </c>
      <c r="N152" s="51">
        <v>3</v>
      </c>
      <c r="O152" s="51" t="s">
        <v>54</v>
      </c>
      <c r="P152" s="52" t="s">
        <v>60</v>
      </c>
      <c r="Q152" s="51" t="s">
        <v>98</v>
      </c>
      <c r="R152" s="53">
        <v>61622</v>
      </c>
      <c r="S152" s="54" t="s">
        <v>3</v>
      </c>
      <c r="T152" s="241">
        <v>1340000</v>
      </c>
      <c r="U152" s="250">
        <v>1339970</v>
      </c>
      <c r="V152" s="248">
        <f t="shared" si="8"/>
        <v>99.997761194029849</v>
      </c>
    </row>
    <row r="153" spans="1:22" s="6" customFormat="1" ht="35.1" customHeight="1" x14ac:dyDescent="0.25">
      <c r="A153" s="15"/>
      <c r="B153" s="161"/>
      <c r="C153" s="68"/>
      <c r="D153" s="85"/>
      <c r="E153" s="85"/>
      <c r="F153" s="159"/>
      <c r="G153" s="160"/>
      <c r="H153" s="163"/>
      <c r="I153" s="56"/>
      <c r="J153" s="155"/>
      <c r="K153" s="57" t="s">
        <v>55</v>
      </c>
      <c r="L153" s="63">
        <v>955</v>
      </c>
      <c r="M153" s="25">
        <v>5</v>
      </c>
      <c r="N153" s="90">
        <v>3</v>
      </c>
      <c r="O153" s="25" t="s">
        <v>54</v>
      </c>
      <c r="P153" s="77" t="s">
        <v>60</v>
      </c>
      <c r="Q153" s="25" t="s">
        <v>98</v>
      </c>
      <c r="R153" s="91">
        <v>61622</v>
      </c>
      <c r="S153" s="92">
        <v>240</v>
      </c>
      <c r="T153" s="236">
        <v>1340000</v>
      </c>
      <c r="U153" s="251">
        <v>1339970</v>
      </c>
      <c r="V153" s="248">
        <f t="shared" si="8"/>
        <v>99.997761194029849</v>
      </c>
    </row>
    <row r="154" spans="1:22" ht="35.1" customHeight="1" x14ac:dyDescent="0.25">
      <c r="A154" s="15"/>
      <c r="B154" s="83"/>
      <c r="C154" s="68">
        <v>503</v>
      </c>
      <c r="D154" s="280"/>
      <c r="E154" s="280"/>
      <c r="F154" s="35" t="s">
        <v>92</v>
      </c>
      <c r="G154" s="64"/>
      <c r="H154" s="34"/>
      <c r="I154" s="272" t="s">
        <v>269</v>
      </c>
      <c r="J154" s="273"/>
      <c r="K154" s="42" t="s">
        <v>97</v>
      </c>
      <c r="L154" s="46">
        <v>955</v>
      </c>
      <c r="M154" s="43">
        <v>5</v>
      </c>
      <c r="N154" s="43">
        <v>3</v>
      </c>
      <c r="O154" s="43" t="s">
        <v>54</v>
      </c>
      <c r="P154" s="44" t="s">
        <v>60</v>
      </c>
      <c r="Q154" s="43" t="s">
        <v>91</v>
      </c>
      <c r="R154" s="45" t="s">
        <v>3</v>
      </c>
      <c r="S154" s="46" t="s">
        <v>3</v>
      </c>
      <c r="T154" s="241">
        <f>T155+T157</f>
        <v>291150.03000000003</v>
      </c>
      <c r="U154" s="252">
        <f>U155+U157</f>
        <v>235850</v>
      </c>
      <c r="V154" s="248">
        <f t="shared" si="8"/>
        <v>81.006345766133009</v>
      </c>
    </row>
    <row r="155" spans="1:22" ht="35.1" customHeight="1" x14ac:dyDescent="0.25">
      <c r="A155" s="15"/>
      <c r="B155" s="83"/>
      <c r="C155" s="68">
        <v>503</v>
      </c>
      <c r="D155" s="279"/>
      <c r="E155" s="279"/>
      <c r="F155" s="35" t="s">
        <v>95</v>
      </c>
      <c r="G155" s="64"/>
      <c r="H155" s="12"/>
      <c r="I155" s="48"/>
      <c r="J155" s="87" t="s">
        <v>95</v>
      </c>
      <c r="K155" s="49" t="s">
        <v>65</v>
      </c>
      <c r="L155" s="54">
        <v>955</v>
      </c>
      <c r="M155" s="51">
        <v>5</v>
      </c>
      <c r="N155" s="51">
        <v>3</v>
      </c>
      <c r="O155" s="51" t="s">
        <v>54</v>
      </c>
      <c r="P155" s="52" t="s">
        <v>60</v>
      </c>
      <c r="Q155" s="51" t="s">
        <v>91</v>
      </c>
      <c r="R155" s="53" t="s">
        <v>69</v>
      </c>
      <c r="S155" s="54" t="s">
        <v>3</v>
      </c>
      <c r="T155" s="241">
        <v>55300</v>
      </c>
      <c r="U155" s="250">
        <v>0</v>
      </c>
      <c r="V155" s="248">
        <f t="shared" si="8"/>
        <v>0</v>
      </c>
    </row>
    <row r="156" spans="1:22" ht="35.1" customHeight="1" x14ac:dyDescent="0.25">
      <c r="A156" s="15"/>
      <c r="B156" s="83">
        <v>955</v>
      </c>
      <c r="C156" s="84">
        <v>503</v>
      </c>
      <c r="D156" s="85">
        <v>500</v>
      </c>
      <c r="E156" s="85">
        <v>503</v>
      </c>
      <c r="F156" s="35" t="s">
        <v>95</v>
      </c>
      <c r="G156" s="64" t="s">
        <v>54</v>
      </c>
      <c r="H156" s="12" t="s">
        <v>63</v>
      </c>
      <c r="I156" s="65" t="s">
        <v>93</v>
      </c>
      <c r="J156" s="94" t="s">
        <v>95</v>
      </c>
      <c r="K156" s="57" t="s">
        <v>55</v>
      </c>
      <c r="L156" s="63">
        <v>955</v>
      </c>
      <c r="M156" s="25">
        <v>5</v>
      </c>
      <c r="N156" s="90">
        <v>3</v>
      </c>
      <c r="O156" s="25" t="s">
        <v>54</v>
      </c>
      <c r="P156" s="77" t="s">
        <v>60</v>
      </c>
      <c r="Q156" s="25" t="s">
        <v>91</v>
      </c>
      <c r="R156" s="91" t="s">
        <v>69</v>
      </c>
      <c r="S156" s="92">
        <v>240</v>
      </c>
      <c r="T156" s="234">
        <v>55300</v>
      </c>
      <c r="U156" s="251">
        <v>0</v>
      </c>
      <c r="V156" s="248">
        <f t="shared" si="8"/>
        <v>0</v>
      </c>
    </row>
    <row r="157" spans="1:22" ht="35.1" customHeight="1" x14ac:dyDescent="0.25">
      <c r="A157" s="15"/>
      <c r="B157" s="83"/>
      <c r="C157" s="68">
        <v>503</v>
      </c>
      <c r="D157" s="279"/>
      <c r="E157" s="279"/>
      <c r="F157" s="35" t="s">
        <v>92</v>
      </c>
      <c r="G157" s="64"/>
      <c r="H157" s="12"/>
      <c r="I157" s="65"/>
      <c r="J157" s="106" t="s">
        <v>92</v>
      </c>
      <c r="K157" s="49" t="s">
        <v>65</v>
      </c>
      <c r="L157" s="54">
        <v>955</v>
      </c>
      <c r="M157" s="51">
        <v>5</v>
      </c>
      <c r="N157" s="51">
        <v>3</v>
      </c>
      <c r="O157" s="51" t="s">
        <v>54</v>
      </c>
      <c r="P157" s="52" t="s">
        <v>60</v>
      </c>
      <c r="Q157" s="51" t="s">
        <v>91</v>
      </c>
      <c r="R157" s="53" t="s">
        <v>73</v>
      </c>
      <c r="S157" s="54" t="s">
        <v>3</v>
      </c>
      <c r="T157" s="241">
        <v>235850.03</v>
      </c>
      <c r="U157" s="250">
        <v>235850</v>
      </c>
      <c r="V157" s="248">
        <f t="shared" si="8"/>
        <v>99.999987280052494</v>
      </c>
    </row>
    <row r="158" spans="1:22" ht="35.1" customHeight="1" x14ac:dyDescent="0.25">
      <c r="A158" s="15"/>
      <c r="B158" s="83">
        <v>955</v>
      </c>
      <c r="C158" s="84">
        <v>503</v>
      </c>
      <c r="D158" s="85">
        <v>500</v>
      </c>
      <c r="E158" s="85">
        <v>503</v>
      </c>
      <c r="F158" s="35" t="s">
        <v>92</v>
      </c>
      <c r="G158" s="64" t="s">
        <v>54</v>
      </c>
      <c r="H158" s="12" t="s">
        <v>63</v>
      </c>
      <c r="I158" s="56" t="s">
        <v>93</v>
      </c>
      <c r="J158" s="89" t="s">
        <v>92</v>
      </c>
      <c r="K158" s="57" t="s">
        <v>55</v>
      </c>
      <c r="L158" s="63">
        <v>955</v>
      </c>
      <c r="M158" s="25">
        <v>5</v>
      </c>
      <c r="N158" s="90">
        <v>3</v>
      </c>
      <c r="O158" s="25" t="s">
        <v>54</v>
      </c>
      <c r="P158" s="77" t="s">
        <v>60</v>
      </c>
      <c r="Q158" s="25" t="s">
        <v>91</v>
      </c>
      <c r="R158" s="91" t="s">
        <v>73</v>
      </c>
      <c r="S158" s="92">
        <v>240</v>
      </c>
      <c r="T158" s="234">
        <v>235850.03</v>
      </c>
      <c r="U158" s="256">
        <v>235850</v>
      </c>
      <c r="V158" s="248">
        <f t="shared" si="8"/>
        <v>99.999987280052494</v>
      </c>
    </row>
    <row r="159" spans="1:22" ht="35.1" customHeight="1" x14ac:dyDescent="0.25">
      <c r="A159" s="15"/>
      <c r="B159" s="83"/>
      <c r="C159" s="68">
        <v>503</v>
      </c>
      <c r="D159" s="280"/>
      <c r="E159" s="280"/>
      <c r="F159" s="35" t="s">
        <v>87</v>
      </c>
      <c r="G159" s="64"/>
      <c r="H159" s="34"/>
      <c r="I159" s="272" t="s">
        <v>268</v>
      </c>
      <c r="J159" s="273"/>
      <c r="K159" s="42" t="s">
        <v>90</v>
      </c>
      <c r="L159" s="46">
        <v>955</v>
      </c>
      <c r="M159" s="43">
        <v>5</v>
      </c>
      <c r="N159" s="43">
        <v>3</v>
      </c>
      <c r="O159" s="43" t="s">
        <v>54</v>
      </c>
      <c r="P159" s="44" t="s">
        <v>60</v>
      </c>
      <c r="Q159" s="43" t="s">
        <v>86</v>
      </c>
      <c r="R159" s="45" t="s">
        <v>3</v>
      </c>
      <c r="S159" s="46" t="s">
        <v>3</v>
      </c>
      <c r="T159" s="241">
        <v>618157</v>
      </c>
      <c r="U159" s="250">
        <v>424453.84</v>
      </c>
      <c r="V159" s="248">
        <f t="shared" si="8"/>
        <v>68.664407262232743</v>
      </c>
    </row>
    <row r="160" spans="1:22" ht="35.1" customHeight="1" x14ac:dyDescent="0.25">
      <c r="A160" s="15"/>
      <c r="B160" s="83"/>
      <c r="C160" s="68">
        <v>503</v>
      </c>
      <c r="D160" s="279"/>
      <c r="E160" s="279"/>
      <c r="F160" s="35" t="s">
        <v>87</v>
      </c>
      <c r="G160" s="64"/>
      <c r="H160" s="12"/>
      <c r="I160" s="48"/>
      <c r="J160" s="87" t="s">
        <v>87</v>
      </c>
      <c r="K160" s="49" t="s">
        <v>65</v>
      </c>
      <c r="L160" s="54">
        <v>955</v>
      </c>
      <c r="M160" s="51">
        <v>5</v>
      </c>
      <c r="N160" s="51">
        <v>3</v>
      </c>
      <c r="O160" s="51" t="s">
        <v>54</v>
      </c>
      <c r="P160" s="52" t="s">
        <v>60</v>
      </c>
      <c r="Q160" s="51" t="s">
        <v>86</v>
      </c>
      <c r="R160" s="53" t="s">
        <v>69</v>
      </c>
      <c r="S160" s="54" t="s">
        <v>3</v>
      </c>
      <c r="T160" s="241">
        <v>618157</v>
      </c>
      <c r="U160" s="250">
        <v>424453.84</v>
      </c>
      <c r="V160" s="248">
        <f t="shared" si="8"/>
        <v>68.664407262232743</v>
      </c>
    </row>
    <row r="161" spans="1:22" ht="35.1" customHeight="1" x14ac:dyDescent="0.25">
      <c r="A161" s="15"/>
      <c r="B161" s="83">
        <v>955</v>
      </c>
      <c r="C161" s="84">
        <v>503</v>
      </c>
      <c r="D161" s="85">
        <v>500</v>
      </c>
      <c r="E161" s="85">
        <v>503</v>
      </c>
      <c r="F161" s="35" t="s">
        <v>87</v>
      </c>
      <c r="G161" s="64" t="s">
        <v>54</v>
      </c>
      <c r="H161" s="12" t="s">
        <v>63</v>
      </c>
      <c r="I161" s="56" t="s">
        <v>88</v>
      </c>
      <c r="J161" s="89" t="s">
        <v>87</v>
      </c>
      <c r="K161" s="57" t="s">
        <v>55</v>
      </c>
      <c r="L161" s="63">
        <v>955</v>
      </c>
      <c r="M161" s="25">
        <v>5</v>
      </c>
      <c r="N161" s="90">
        <v>3</v>
      </c>
      <c r="O161" s="25" t="s">
        <v>54</v>
      </c>
      <c r="P161" s="77" t="s">
        <v>60</v>
      </c>
      <c r="Q161" s="25" t="s">
        <v>86</v>
      </c>
      <c r="R161" s="91" t="s">
        <v>69</v>
      </c>
      <c r="S161" s="92">
        <v>240</v>
      </c>
      <c r="T161" s="236">
        <v>618157</v>
      </c>
      <c r="U161" s="255">
        <v>424453.84</v>
      </c>
      <c r="V161" s="248">
        <f t="shared" si="8"/>
        <v>68.664407262232743</v>
      </c>
    </row>
    <row r="162" spans="1:22" ht="35.1" customHeight="1" x14ac:dyDescent="0.25">
      <c r="A162" s="15"/>
      <c r="B162" s="83"/>
      <c r="C162" s="68">
        <v>503</v>
      </c>
      <c r="D162" s="280"/>
      <c r="E162" s="280"/>
      <c r="F162" s="35" t="s">
        <v>82</v>
      </c>
      <c r="G162" s="64"/>
      <c r="H162" s="34"/>
      <c r="I162" s="272" t="s">
        <v>267</v>
      </c>
      <c r="J162" s="273"/>
      <c r="K162" s="42" t="s">
        <v>85</v>
      </c>
      <c r="L162" s="46">
        <v>955</v>
      </c>
      <c r="M162" s="43">
        <v>5</v>
      </c>
      <c r="N162" s="43">
        <v>3</v>
      </c>
      <c r="O162" s="43" t="s">
        <v>54</v>
      </c>
      <c r="P162" s="44" t="s">
        <v>60</v>
      </c>
      <c r="Q162" s="43" t="s">
        <v>81</v>
      </c>
      <c r="R162" s="45" t="s">
        <v>3</v>
      </c>
      <c r="S162" s="46" t="s">
        <v>3</v>
      </c>
      <c r="T162" s="242">
        <f>T163+T165</f>
        <v>1692221.84</v>
      </c>
      <c r="U162" s="252">
        <f>U163+U165</f>
        <v>623146.13</v>
      </c>
      <c r="V162" s="248">
        <f t="shared" si="8"/>
        <v>36.824139440252111</v>
      </c>
    </row>
    <row r="163" spans="1:22" s="6" customFormat="1" ht="35.1" customHeight="1" x14ac:dyDescent="0.25">
      <c r="A163" s="15"/>
      <c r="B163" s="83"/>
      <c r="C163" s="68"/>
      <c r="D163" s="105"/>
      <c r="E163" s="105"/>
      <c r="F163" s="35"/>
      <c r="G163" s="64"/>
      <c r="H163" s="34"/>
      <c r="I163" s="48"/>
      <c r="J163" s="87"/>
      <c r="K163" s="49" t="s">
        <v>65</v>
      </c>
      <c r="L163" s="54">
        <v>955</v>
      </c>
      <c r="M163" s="51">
        <v>5</v>
      </c>
      <c r="N163" s="51">
        <v>3</v>
      </c>
      <c r="O163" s="51" t="s">
        <v>54</v>
      </c>
      <c r="P163" s="52" t="s">
        <v>60</v>
      </c>
      <c r="Q163" s="51" t="s">
        <v>81</v>
      </c>
      <c r="R163" s="53">
        <v>61621</v>
      </c>
      <c r="S163" s="54" t="s">
        <v>3</v>
      </c>
      <c r="T163" s="242">
        <v>271000</v>
      </c>
      <c r="U163" s="250">
        <v>0</v>
      </c>
      <c r="V163" s="248">
        <f t="shared" si="8"/>
        <v>0</v>
      </c>
    </row>
    <row r="164" spans="1:22" s="6" customFormat="1" ht="35.1" customHeight="1" x14ac:dyDescent="0.25">
      <c r="A164" s="15"/>
      <c r="B164" s="83"/>
      <c r="C164" s="68"/>
      <c r="D164" s="105"/>
      <c r="E164" s="105"/>
      <c r="F164" s="35"/>
      <c r="G164" s="64"/>
      <c r="H164" s="34"/>
      <c r="I164" s="48"/>
      <c r="J164" s="87"/>
      <c r="K164" s="57" t="s">
        <v>55</v>
      </c>
      <c r="L164" s="63">
        <v>955</v>
      </c>
      <c r="M164" s="25">
        <v>5</v>
      </c>
      <c r="N164" s="90">
        <v>3</v>
      </c>
      <c r="O164" s="25" t="s">
        <v>54</v>
      </c>
      <c r="P164" s="77" t="s">
        <v>60</v>
      </c>
      <c r="Q164" s="25" t="s">
        <v>81</v>
      </c>
      <c r="R164" s="91">
        <v>61621</v>
      </c>
      <c r="S164" s="92">
        <v>240</v>
      </c>
      <c r="T164" s="235">
        <v>271000</v>
      </c>
      <c r="U164" s="251">
        <v>0</v>
      </c>
      <c r="V164" s="248">
        <f t="shared" si="8"/>
        <v>0</v>
      </c>
    </row>
    <row r="165" spans="1:22" ht="35.1" customHeight="1" x14ac:dyDescent="0.25">
      <c r="A165" s="15"/>
      <c r="B165" s="83"/>
      <c r="C165" s="68">
        <v>503</v>
      </c>
      <c r="D165" s="279"/>
      <c r="E165" s="279"/>
      <c r="F165" s="35" t="s">
        <v>82</v>
      </c>
      <c r="G165" s="64"/>
      <c r="H165" s="12"/>
      <c r="I165" s="48"/>
      <c r="J165" s="87" t="s">
        <v>82</v>
      </c>
      <c r="K165" s="49" t="s">
        <v>65</v>
      </c>
      <c r="L165" s="54">
        <v>955</v>
      </c>
      <c r="M165" s="51">
        <v>5</v>
      </c>
      <c r="N165" s="51">
        <v>3</v>
      </c>
      <c r="O165" s="51" t="s">
        <v>54</v>
      </c>
      <c r="P165" s="52" t="s">
        <v>60</v>
      </c>
      <c r="Q165" s="51" t="s">
        <v>81</v>
      </c>
      <c r="R165" s="53" t="s">
        <v>73</v>
      </c>
      <c r="S165" s="54" t="s">
        <v>3</v>
      </c>
      <c r="T165" s="241">
        <f>T166</f>
        <v>1421221.84</v>
      </c>
      <c r="U165" s="250">
        <v>623146.13</v>
      </c>
      <c r="V165" s="248">
        <f t="shared" si="8"/>
        <v>43.845803129510024</v>
      </c>
    </row>
    <row r="166" spans="1:22" ht="35.1" customHeight="1" x14ac:dyDescent="0.25">
      <c r="A166" s="15"/>
      <c r="B166" s="83">
        <v>955</v>
      </c>
      <c r="C166" s="84">
        <v>503</v>
      </c>
      <c r="D166" s="85">
        <v>500</v>
      </c>
      <c r="E166" s="85">
        <v>503</v>
      </c>
      <c r="F166" s="35" t="s">
        <v>82</v>
      </c>
      <c r="G166" s="64" t="s">
        <v>54</v>
      </c>
      <c r="H166" s="12" t="s">
        <v>63</v>
      </c>
      <c r="I166" s="56" t="s">
        <v>83</v>
      </c>
      <c r="J166" s="89" t="s">
        <v>82</v>
      </c>
      <c r="K166" s="57" t="s">
        <v>55</v>
      </c>
      <c r="L166" s="63">
        <v>955</v>
      </c>
      <c r="M166" s="25">
        <v>5</v>
      </c>
      <c r="N166" s="90">
        <v>3</v>
      </c>
      <c r="O166" s="25" t="s">
        <v>54</v>
      </c>
      <c r="P166" s="77" t="s">
        <v>60</v>
      </c>
      <c r="Q166" s="25" t="s">
        <v>81</v>
      </c>
      <c r="R166" s="91" t="s">
        <v>73</v>
      </c>
      <c r="S166" s="92">
        <v>240</v>
      </c>
      <c r="T166" s="236">
        <v>1421221.84</v>
      </c>
      <c r="U166" s="251">
        <v>623146.13</v>
      </c>
      <c r="V166" s="248">
        <f t="shared" si="8"/>
        <v>43.845803129510024</v>
      </c>
    </row>
    <row r="167" spans="1:22" ht="35.1" customHeight="1" x14ac:dyDescent="0.25">
      <c r="A167" s="15"/>
      <c r="B167" s="83"/>
      <c r="C167" s="68">
        <v>503</v>
      </c>
      <c r="D167" s="280"/>
      <c r="E167" s="280"/>
      <c r="F167" s="35" t="s">
        <v>75</v>
      </c>
      <c r="G167" s="64"/>
      <c r="H167" s="34"/>
      <c r="I167" s="272" t="s">
        <v>266</v>
      </c>
      <c r="J167" s="273"/>
      <c r="K167" s="42" t="s">
        <v>80</v>
      </c>
      <c r="L167" s="46">
        <v>955</v>
      </c>
      <c r="M167" s="43">
        <v>5</v>
      </c>
      <c r="N167" s="43">
        <v>3</v>
      </c>
      <c r="O167" s="43" t="s">
        <v>54</v>
      </c>
      <c r="P167" s="44" t="s">
        <v>60</v>
      </c>
      <c r="Q167" s="43" t="s">
        <v>74</v>
      </c>
      <c r="R167" s="45" t="s">
        <v>3</v>
      </c>
      <c r="S167" s="46" t="s">
        <v>3</v>
      </c>
      <c r="T167" s="241">
        <f>T168+T170</f>
        <v>1326636.58</v>
      </c>
      <c r="U167" s="252">
        <f>U168+U170</f>
        <v>991000.7</v>
      </c>
      <c r="V167" s="248">
        <f t="shared" si="8"/>
        <v>74.700239307437158</v>
      </c>
    </row>
    <row r="168" spans="1:22" ht="35.1" customHeight="1" x14ac:dyDescent="0.25">
      <c r="A168" s="15"/>
      <c r="B168" s="83"/>
      <c r="C168" s="68">
        <v>503</v>
      </c>
      <c r="D168" s="279"/>
      <c r="E168" s="279"/>
      <c r="F168" s="35" t="s">
        <v>78</v>
      </c>
      <c r="G168" s="64"/>
      <c r="H168" s="12"/>
      <c r="I168" s="48"/>
      <c r="J168" s="87" t="s">
        <v>78</v>
      </c>
      <c r="K168" s="49" t="s">
        <v>65</v>
      </c>
      <c r="L168" s="54">
        <v>955</v>
      </c>
      <c r="M168" s="51">
        <v>5</v>
      </c>
      <c r="N168" s="51">
        <v>3</v>
      </c>
      <c r="O168" s="51" t="s">
        <v>54</v>
      </c>
      <c r="P168" s="52" t="s">
        <v>60</v>
      </c>
      <c r="Q168" s="51" t="s">
        <v>74</v>
      </c>
      <c r="R168" s="53" t="s">
        <v>69</v>
      </c>
      <c r="S168" s="54" t="s">
        <v>3</v>
      </c>
      <c r="T168" s="241">
        <v>422599</v>
      </c>
      <c r="U168" s="250">
        <v>275704.38</v>
      </c>
      <c r="V168" s="248">
        <f t="shared" si="8"/>
        <v>65.240187506359462</v>
      </c>
    </row>
    <row r="169" spans="1:22" ht="35.1" customHeight="1" x14ac:dyDescent="0.25">
      <c r="A169" s="15"/>
      <c r="B169" s="83">
        <v>955</v>
      </c>
      <c r="C169" s="84">
        <v>503</v>
      </c>
      <c r="D169" s="85">
        <v>500</v>
      </c>
      <c r="E169" s="85">
        <v>503</v>
      </c>
      <c r="F169" s="35" t="s">
        <v>78</v>
      </c>
      <c r="G169" s="64" t="s">
        <v>54</v>
      </c>
      <c r="H169" s="12" t="s">
        <v>63</v>
      </c>
      <c r="I169" s="65" t="s">
        <v>76</v>
      </c>
      <c r="J169" s="94" t="s">
        <v>78</v>
      </c>
      <c r="K169" s="57" t="s">
        <v>55</v>
      </c>
      <c r="L169" s="63">
        <v>955</v>
      </c>
      <c r="M169" s="25">
        <v>5</v>
      </c>
      <c r="N169" s="90">
        <v>3</v>
      </c>
      <c r="O169" s="25" t="s">
        <v>54</v>
      </c>
      <c r="P169" s="77" t="s">
        <v>60</v>
      </c>
      <c r="Q169" s="25" t="s">
        <v>74</v>
      </c>
      <c r="R169" s="91" t="s">
        <v>69</v>
      </c>
      <c r="S169" s="92">
        <v>240</v>
      </c>
      <c r="T169" s="234">
        <v>422599</v>
      </c>
      <c r="U169" s="251">
        <v>275704.38</v>
      </c>
      <c r="V169" s="248">
        <f t="shared" si="8"/>
        <v>65.240187506359462</v>
      </c>
    </row>
    <row r="170" spans="1:22" ht="35.1" customHeight="1" x14ac:dyDescent="0.25">
      <c r="A170" s="15"/>
      <c r="B170" s="83"/>
      <c r="C170" s="68">
        <v>503</v>
      </c>
      <c r="D170" s="279"/>
      <c r="E170" s="279"/>
      <c r="F170" s="35" t="s">
        <v>75</v>
      </c>
      <c r="G170" s="64"/>
      <c r="H170" s="12"/>
      <c r="I170" s="65"/>
      <c r="J170" s="106" t="s">
        <v>75</v>
      </c>
      <c r="K170" s="49" t="s">
        <v>65</v>
      </c>
      <c r="L170" s="54">
        <v>955</v>
      </c>
      <c r="M170" s="51">
        <v>5</v>
      </c>
      <c r="N170" s="51">
        <v>3</v>
      </c>
      <c r="O170" s="51" t="s">
        <v>54</v>
      </c>
      <c r="P170" s="52" t="s">
        <v>60</v>
      </c>
      <c r="Q170" s="51" t="s">
        <v>74</v>
      </c>
      <c r="R170" s="53" t="s">
        <v>73</v>
      </c>
      <c r="S170" s="54" t="s">
        <v>3</v>
      </c>
      <c r="T170" s="241">
        <f>T171</f>
        <v>904037.58</v>
      </c>
      <c r="U170" s="250">
        <v>715296.32</v>
      </c>
      <c r="V170" s="248">
        <f t="shared" si="8"/>
        <v>79.122409933445454</v>
      </c>
    </row>
    <row r="171" spans="1:22" ht="35.1" customHeight="1" x14ac:dyDescent="0.25">
      <c r="A171" s="15"/>
      <c r="B171" s="83">
        <v>955</v>
      </c>
      <c r="C171" s="84">
        <v>503</v>
      </c>
      <c r="D171" s="85">
        <v>500</v>
      </c>
      <c r="E171" s="85">
        <v>503</v>
      </c>
      <c r="F171" s="35" t="s">
        <v>75</v>
      </c>
      <c r="G171" s="64" t="s">
        <v>54</v>
      </c>
      <c r="H171" s="12" t="s">
        <v>63</v>
      </c>
      <c r="I171" s="56" t="s">
        <v>76</v>
      </c>
      <c r="J171" s="89" t="s">
        <v>75</v>
      </c>
      <c r="K171" s="57" t="s">
        <v>55</v>
      </c>
      <c r="L171" s="63">
        <v>955</v>
      </c>
      <c r="M171" s="25">
        <v>5</v>
      </c>
      <c r="N171" s="90">
        <v>3</v>
      </c>
      <c r="O171" s="25" t="s">
        <v>54</v>
      </c>
      <c r="P171" s="77" t="s">
        <v>60</v>
      </c>
      <c r="Q171" s="25" t="s">
        <v>74</v>
      </c>
      <c r="R171" s="91" t="s">
        <v>73</v>
      </c>
      <c r="S171" s="92">
        <v>240</v>
      </c>
      <c r="T171" s="236">
        <v>904037.58</v>
      </c>
      <c r="U171" s="251">
        <v>715296.32</v>
      </c>
      <c r="V171" s="248">
        <f t="shared" ref="V171:V199" si="9">U171/T171*100</f>
        <v>79.122409933445454</v>
      </c>
    </row>
    <row r="172" spans="1:22" ht="35.1" customHeight="1" x14ac:dyDescent="0.25">
      <c r="A172" s="15"/>
      <c r="B172" s="83"/>
      <c r="C172" s="68">
        <v>503</v>
      </c>
      <c r="D172" s="280"/>
      <c r="E172" s="280"/>
      <c r="F172" s="35" t="s">
        <v>61</v>
      </c>
      <c r="G172" s="64"/>
      <c r="H172" s="34"/>
      <c r="I172" s="272" t="s">
        <v>265</v>
      </c>
      <c r="J172" s="273"/>
      <c r="K172" s="42" t="s">
        <v>72</v>
      </c>
      <c r="L172" s="46">
        <v>955</v>
      </c>
      <c r="M172" s="43">
        <v>5</v>
      </c>
      <c r="N172" s="43">
        <v>3</v>
      </c>
      <c r="O172" s="43" t="s">
        <v>54</v>
      </c>
      <c r="P172" s="44" t="s">
        <v>60</v>
      </c>
      <c r="Q172" s="43" t="s">
        <v>59</v>
      </c>
      <c r="R172" s="45" t="s">
        <v>3</v>
      </c>
      <c r="S172" s="46" t="s">
        <v>3</v>
      </c>
      <c r="T172" s="241">
        <f>T173+T177+T179+T175</f>
        <v>558492.75</v>
      </c>
      <c r="U172" s="253">
        <f>U173+U177+U179+U175</f>
        <v>557643.32000000007</v>
      </c>
      <c r="V172" s="248">
        <f t="shared" si="9"/>
        <v>99.847906709621583</v>
      </c>
    </row>
    <row r="173" spans="1:22" ht="35.1" customHeight="1" x14ac:dyDescent="0.25">
      <c r="A173" s="15"/>
      <c r="B173" s="83"/>
      <c r="C173" s="68">
        <v>503</v>
      </c>
      <c r="D173" s="279"/>
      <c r="E173" s="279"/>
      <c r="F173" s="35" t="s">
        <v>70</v>
      </c>
      <c r="G173" s="64"/>
      <c r="H173" s="12"/>
      <c r="I173" s="48"/>
      <c r="J173" s="87" t="s">
        <v>70</v>
      </c>
      <c r="K173" s="49" t="s">
        <v>65</v>
      </c>
      <c r="L173" s="54">
        <v>955</v>
      </c>
      <c r="M173" s="51">
        <v>5</v>
      </c>
      <c r="N173" s="51">
        <v>3</v>
      </c>
      <c r="O173" s="51" t="s">
        <v>54</v>
      </c>
      <c r="P173" s="52" t="s">
        <v>60</v>
      </c>
      <c r="Q173" s="51" t="s">
        <v>59</v>
      </c>
      <c r="R173" s="53" t="s">
        <v>69</v>
      </c>
      <c r="S173" s="54" t="s">
        <v>3</v>
      </c>
      <c r="T173" s="241">
        <v>89100</v>
      </c>
      <c r="U173" s="250">
        <v>89100</v>
      </c>
      <c r="V173" s="248">
        <f t="shared" si="9"/>
        <v>100</v>
      </c>
    </row>
    <row r="174" spans="1:22" ht="35.1" customHeight="1" x14ac:dyDescent="0.25">
      <c r="A174" s="15"/>
      <c r="B174" s="83">
        <v>955</v>
      </c>
      <c r="C174" s="84">
        <v>503</v>
      </c>
      <c r="D174" s="85">
        <v>500</v>
      </c>
      <c r="E174" s="85">
        <v>503</v>
      </c>
      <c r="F174" s="35" t="s">
        <v>70</v>
      </c>
      <c r="G174" s="64" t="s">
        <v>54</v>
      </c>
      <c r="H174" s="12" t="s">
        <v>63</v>
      </c>
      <c r="I174" s="65" t="s">
        <v>62</v>
      </c>
      <c r="J174" s="94" t="s">
        <v>70</v>
      </c>
      <c r="K174" s="57" t="s">
        <v>55</v>
      </c>
      <c r="L174" s="63">
        <v>955</v>
      </c>
      <c r="M174" s="25">
        <v>5</v>
      </c>
      <c r="N174" s="90">
        <v>3</v>
      </c>
      <c r="O174" s="25" t="s">
        <v>54</v>
      </c>
      <c r="P174" s="77" t="s">
        <v>60</v>
      </c>
      <c r="Q174" s="25" t="s">
        <v>59</v>
      </c>
      <c r="R174" s="91" t="s">
        <v>69</v>
      </c>
      <c r="S174" s="92">
        <v>240</v>
      </c>
      <c r="T174" s="234">
        <v>89100</v>
      </c>
      <c r="U174" s="251">
        <v>89100</v>
      </c>
      <c r="V174" s="248">
        <f t="shared" si="9"/>
        <v>100</v>
      </c>
    </row>
    <row r="175" spans="1:22" s="6" customFormat="1" ht="35.1" customHeight="1" x14ac:dyDescent="0.25">
      <c r="A175" s="15"/>
      <c r="B175" s="161"/>
      <c r="C175" s="68"/>
      <c r="D175" s="85"/>
      <c r="E175" s="85"/>
      <c r="F175" s="159"/>
      <c r="G175" s="160"/>
      <c r="H175" s="157"/>
      <c r="I175" s="158"/>
      <c r="J175" s="162"/>
      <c r="K175" s="49" t="s">
        <v>65</v>
      </c>
      <c r="L175" s="54">
        <v>955</v>
      </c>
      <c r="M175" s="51">
        <v>5</v>
      </c>
      <c r="N175" s="51">
        <v>3</v>
      </c>
      <c r="O175" s="51" t="s">
        <v>54</v>
      </c>
      <c r="P175" s="52" t="s">
        <v>60</v>
      </c>
      <c r="Q175" s="51" t="s">
        <v>59</v>
      </c>
      <c r="R175" s="53">
        <v>61622</v>
      </c>
      <c r="S175" s="54" t="s">
        <v>3</v>
      </c>
      <c r="T175" s="241">
        <v>32286.65</v>
      </c>
      <c r="U175" s="250">
        <v>32118</v>
      </c>
      <c r="V175" s="248">
        <f t="shared" si="9"/>
        <v>99.477647882329066</v>
      </c>
    </row>
    <row r="176" spans="1:22" s="6" customFormat="1" ht="35.1" customHeight="1" x14ac:dyDescent="0.25">
      <c r="A176" s="15"/>
      <c r="B176" s="161"/>
      <c r="C176" s="68"/>
      <c r="D176" s="85"/>
      <c r="E176" s="85"/>
      <c r="F176" s="159"/>
      <c r="G176" s="160"/>
      <c r="H176" s="157"/>
      <c r="I176" s="158"/>
      <c r="J176" s="162"/>
      <c r="K176" s="57" t="s">
        <v>55</v>
      </c>
      <c r="L176" s="63">
        <v>955</v>
      </c>
      <c r="M176" s="25">
        <v>5</v>
      </c>
      <c r="N176" s="90">
        <v>3</v>
      </c>
      <c r="O176" s="25" t="s">
        <v>54</v>
      </c>
      <c r="P176" s="77" t="s">
        <v>60</v>
      </c>
      <c r="Q176" s="25" t="s">
        <v>59</v>
      </c>
      <c r="R176" s="91">
        <v>61622</v>
      </c>
      <c r="S176" s="92">
        <v>240</v>
      </c>
      <c r="T176" s="234">
        <v>32286.65</v>
      </c>
      <c r="U176" s="251">
        <v>32118</v>
      </c>
      <c r="V176" s="248">
        <f t="shared" si="9"/>
        <v>99.477647882329066</v>
      </c>
    </row>
    <row r="177" spans="1:22" ht="35.1" customHeight="1" x14ac:dyDescent="0.25">
      <c r="A177" s="15"/>
      <c r="B177" s="83"/>
      <c r="C177" s="68">
        <v>503</v>
      </c>
      <c r="D177" s="279"/>
      <c r="E177" s="279"/>
      <c r="F177" s="35" t="s">
        <v>67</v>
      </c>
      <c r="G177" s="64"/>
      <c r="H177" s="12"/>
      <c r="I177" s="65"/>
      <c r="J177" s="106" t="s">
        <v>67</v>
      </c>
      <c r="K177" s="49" t="s">
        <v>65</v>
      </c>
      <c r="L177" s="54">
        <v>955</v>
      </c>
      <c r="M177" s="51">
        <v>5</v>
      </c>
      <c r="N177" s="51">
        <v>3</v>
      </c>
      <c r="O177" s="51" t="s">
        <v>54</v>
      </c>
      <c r="P177" s="52" t="s">
        <v>60</v>
      </c>
      <c r="Q177" s="51" t="s">
        <v>59</v>
      </c>
      <c r="R177" s="53" t="s">
        <v>66</v>
      </c>
      <c r="S177" s="54" t="s">
        <v>3</v>
      </c>
      <c r="T177" s="241">
        <v>324160</v>
      </c>
      <c r="U177" s="250">
        <v>324160</v>
      </c>
      <c r="V177" s="248">
        <f t="shared" si="9"/>
        <v>100</v>
      </c>
    </row>
    <row r="178" spans="1:22" ht="35.1" customHeight="1" x14ac:dyDescent="0.25">
      <c r="A178" s="15"/>
      <c r="B178" s="83">
        <v>955</v>
      </c>
      <c r="C178" s="84">
        <v>503</v>
      </c>
      <c r="D178" s="85">
        <v>500</v>
      </c>
      <c r="E178" s="85">
        <v>503</v>
      </c>
      <c r="F178" s="35" t="s">
        <v>67</v>
      </c>
      <c r="G178" s="64" t="s">
        <v>54</v>
      </c>
      <c r="H178" s="12" t="s">
        <v>63</v>
      </c>
      <c r="I178" s="65" t="s">
        <v>62</v>
      </c>
      <c r="J178" s="94" t="s">
        <v>67</v>
      </c>
      <c r="K178" s="57" t="s">
        <v>55</v>
      </c>
      <c r="L178" s="63">
        <v>955</v>
      </c>
      <c r="M178" s="25">
        <v>5</v>
      </c>
      <c r="N178" s="90">
        <v>3</v>
      </c>
      <c r="O178" s="25" t="s">
        <v>54</v>
      </c>
      <c r="P178" s="77" t="s">
        <v>60</v>
      </c>
      <c r="Q178" s="25" t="s">
        <v>59</v>
      </c>
      <c r="R178" s="91" t="s">
        <v>66</v>
      </c>
      <c r="S178" s="92">
        <v>240</v>
      </c>
      <c r="T178" s="234">
        <v>324160</v>
      </c>
      <c r="U178" s="251">
        <v>324160</v>
      </c>
      <c r="V178" s="248">
        <f t="shared" si="9"/>
        <v>100</v>
      </c>
    </row>
    <row r="179" spans="1:22" ht="35.1" customHeight="1" x14ac:dyDescent="0.25">
      <c r="A179" s="15"/>
      <c r="B179" s="83"/>
      <c r="C179" s="68">
        <v>503</v>
      </c>
      <c r="D179" s="279"/>
      <c r="E179" s="279"/>
      <c r="F179" s="35" t="s">
        <v>61</v>
      </c>
      <c r="G179" s="64"/>
      <c r="H179" s="12"/>
      <c r="I179" s="65"/>
      <c r="J179" s="106" t="s">
        <v>61</v>
      </c>
      <c r="K179" s="49" t="s">
        <v>65</v>
      </c>
      <c r="L179" s="54">
        <v>955</v>
      </c>
      <c r="M179" s="51">
        <v>5</v>
      </c>
      <c r="N179" s="51">
        <v>3</v>
      </c>
      <c r="O179" s="51" t="s">
        <v>54</v>
      </c>
      <c r="P179" s="52" t="s">
        <v>60</v>
      </c>
      <c r="Q179" s="51" t="s">
        <v>59</v>
      </c>
      <c r="R179" s="53" t="s">
        <v>58</v>
      </c>
      <c r="S179" s="54" t="s">
        <v>3</v>
      </c>
      <c r="T179" s="241">
        <v>112946.1</v>
      </c>
      <c r="U179" s="250">
        <v>112265.32</v>
      </c>
      <c r="V179" s="248">
        <f t="shared" si="9"/>
        <v>99.397252317698445</v>
      </c>
    </row>
    <row r="180" spans="1:22" ht="35.1" customHeight="1" x14ac:dyDescent="0.25">
      <c r="A180" s="15"/>
      <c r="B180" s="83">
        <v>955</v>
      </c>
      <c r="C180" s="84">
        <v>503</v>
      </c>
      <c r="D180" s="85">
        <v>500</v>
      </c>
      <c r="E180" s="85">
        <v>503</v>
      </c>
      <c r="F180" s="35" t="s">
        <v>61</v>
      </c>
      <c r="G180" s="64" t="s">
        <v>54</v>
      </c>
      <c r="H180" s="14" t="s">
        <v>63</v>
      </c>
      <c r="I180" s="56" t="s">
        <v>62</v>
      </c>
      <c r="J180" s="89" t="s">
        <v>61</v>
      </c>
      <c r="K180" s="57" t="s">
        <v>55</v>
      </c>
      <c r="L180" s="63">
        <v>955</v>
      </c>
      <c r="M180" s="25">
        <v>5</v>
      </c>
      <c r="N180" s="90">
        <v>3</v>
      </c>
      <c r="O180" s="25" t="s">
        <v>54</v>
      </c>
      <c r="P180" s="77" t="s">
        <v>60</v>
      </c>
      <c r="Q180" s="25" t="s">
        <v>59</v>
      </c>
      <c r="R180" s="91" t="s">
        <v>58</v>
      </c>
      <c r="S180" s="92">
        <v>240</v>
      </c>
      <c r="T180" s="234">
        <v>112946.1</v>
      </c>
      <c r="U180" s="251">
        <v>112265.32</v>
      </c>
      <c r="V180" s="248">
        <f t="shared" si="9"/>
        <v>99.397252317698445</v>
      </c>
    </row>
    <row r="181" spans="1:22" ht="30" customHeight="1" x14ac:dyDescent="0.25">
      <c r="A181" s="15"/>
      <c r="B181" s="83"/>
      <c r="C181" s="68">
        <v>503</v>
      </c>
      <c r="D181" s="274"/>
      <c r="E181" s="274"/>
      <c r="F181" s="35" t="s">
        <v>56</v>
      </c>
      <c r="G181" s="64"/>
      <c r="H181" s="278" t="s">
        <v>264</v>
      </c>
      <c r="I181" s="270"/>
      <c r="J181" s="271"/>
      <c r="K181" s="137" t="s">
        <v>326</v>
      </c>
      <c r="L181" s="41">
        <v>955</v>
      </c>
      <c r="M181" s="50">
        <v>5</v>
      </c>
      <c r="N181" s="50">
        <v>3</v>
      </c>
      <c r="O181" s="51" t="s">
        <v>54</v>
      </c>
      <c r="P181" s="52" t="s">
        <v>60</v>
      </c>
      <c r="Q181" s="51">
        <v>9</v>
      </c>
      <c r="R181" s="53"/>
      <c r="S181" s="54" t="s">
        <v>3</v>
      </c>
      <c r="T181" s="241">
        <v>33844</v>
      </c>
      <c r="U181" s="250">
        <v>33844</v>
      </c>
      <c r="V181" s="248">
        <f t="shared" si="9"/>
        <v>100</v>
      </c>
    </row>
    <row r="182" spans="1:22" ht="42.6" customHeight="1" x14ac:dyDescent="0.25">
      <c r="A182" s="15"/>
      <c r="B182" s="83"/>
      <c r="C182" s="68">
        <v>503</v>
      </c>
      <c r="D182" s="280"/>
      <c r="E182" s="280"/>
      <c r="F182" s="35" t="s">
        <v>56</v>
      </c>
      <c r="G182" s="64"/>
      <c r="H182" s="86"/>
      <c r="I182" s="272" t="s">
        <v>263</v>
      </c>
      <c r="J182" s="273"/>
      <c r="K182" s="49" t="s">
        <v>65</v>
      </c>
      <c r="L182" s="46">
        <v>955</v>
      </c>
      <c r="M182" s="50">
        <v>5</v>
      </c>
      <c r="N182" s="50">
        <v>3</v>
      </c>
      <c r="O182" s="51" t="s">
        <v>54</v>
      </c>
      <c r="P182" s="52" t="s">
        <v>60</v>
      </c>
      <c r="Q182" s="51">
        <v>9</v>
      </c>
      <c r="R182" s="53">
        <v>61621</v>
      </c>
      <c r="S182" s="54" t="s">
        <v>3</v>
      </c>
      <c r="T182" s="241">
        <v>33844</v>
      </c>
      <c r="U182" s="250">
        <v>33844</v>
      </c>
      <c r="V182" s="248">
        <f t="shared" si="9"/>
        <v>100</v>
      </c>
    </row>
    <row r="183" spans="1:22" ht="44.45" customHeight="1" x14ac:dyDescent="0.25">
      <c r="A183" s="15"/>
      <c r="B183" s="83"/>
      <c r="C183" s="68">
        <v>503</v>
      </c>
      <c r="D183" s="279"/>
      <c r="E183" s="279"/>
      <c r="F183" s="35" t="s">
        <v>56</v>
      </c>
      <c r="G183" s="64"/>
      <c r="H183" s="12"/>
      <c r="I183" s="48"/>
      <c r="J183" s="87" t="s">
        <v>56</v>
      </c>
      <c r="K183" s="57" t="s">
        <v>55</v>
      </c>
      <c r="L183" s="54">
        <v>955</v>
      </c>
      <c r="M183" s="58">
        <v>5</v>
      </c>
      <c r="N183" s="59">
        <v>3</v>
      </c>
      <c r="O183" s="60" t="s">
        <v>54</v>
      </c>
      <c r="P183" s="61" t="s">
        <v>60</v>
      </c>
      <c r="Q183" s="60">
        <v>9</v>
      </c>
      <c r="R183" s="62">
        <v>61621</v>
      </c>
      <c r="S183" s="63">
        <v>240</v>
      </c>
      <c r="T183" s="234">
        <v>33844</v>
      </c>
      <c r="U183" s="251">
        <v>33844</v>
      </c>
      <c r="V183" s="248">
        <f t="shared" si="9"/>
        <v>100</v>
      </c>
    </row>
    <row r="184" spans="1:22" ht="16.5" customHeight="1" x14ac:dyDescent="0.25">
      <c r="A184" s="15"/>
      <c r="B184" s="83"/>
      <c r="C184" s="68">
        <v>801</v>
      </c>
      <c r="D184" s="277">
        <v>800</v>
      </c>
      <c r="E184" s="277"/>
      <c r="F184" s="64" t="s">
        <v>45</v>
      </c>
      <c r="G184" s="270"/>
      <c r="H184" s="270"/>
      <c r="I184" s="270"/>
      <c r="J184" s="271"/>
      <c r="K184" s="37" t="s">
        <v>5</v>
      </c>
      <c r="L184" s="41">
        <v>955</v>
      </c>
      <c r="M184" s="38">
        <v>8</v>
      </c>
      <c r="N184" s="38" t="s">
        <v>3</v>
      </c>
      <c r="O184" s="38" t="s">
        <v>3</v>
      </c>
      <c r="P184" s="39" t="s">
        <v>3</v>
      </c>
      <c r="Q184" s="38" t="s">
        <v>3</v>
      </c>
      <c r="R184" s="40" t="s">
        <v>3</v>
      </c>
      <c r="S184" s="41" t="s">
        <v>3</v>
      </c>
      <c r="T184" s="232">
        <v>104000</v>
      </c>
      <c r="U184" s="249">
        <v>104000</v>
      </c>
      <c r="V184" s="248">
        <f t="shared" si="9"/>
        <v>100</v>
      </c>
    </row>
    <row r="185" spans="1:22" ht="16.5" customHeight="1" x14ac:dyDescent="0.25">
      <c r="A185" s="15"/>
      <c r="B185" s="83"/>
      <c r="C185" s="84">
        <v>801</v>
      </c>
      <c r="D185" s="85"/>
      <c r="E185" s="85">
        <v>801</v>
      </c>
      <c r="F185" s="64" t="s">
        <v>45</v>
      </c>
      <c r="G185" s="270"/>
      <c r="H185" s="270"/>
      <c r="I185" s="270"/>
      <c r="J185" s="271"/>
      <c r="K185" s="37" t="s">
        <v>4</v>
      </c>
      <c r="L185" s="41">
        <v>955</v>
      </c>
      <c r="M185" s="38">
        <v>8</v>
      </c>
      <c r="N185" s="38">
        <v>1</v>
      </c>
      <c r="O185" s="38" t="s">
        <v>3</v>
      </c>
      <c r="P185" s="39" t="s">
        <v>3</v>
      </c>
      <c r="Q185" s="38" t="s">
        <v>3</v>
      </c>
      <c r="R185" s="40" t="s">
        <v>3</v>
      </c>
      <c r="S185" s="41" t="s">
        <v>3</v>
      </c>
      <c r="T185" s="232">
        <v>104000</v>
      </c>
      <c r="U185" s="249">
        <v>104000</v>
      </c>
      <c r="V185" s="248">
        <f t="shared" si="9"/>
        <v>100</v>
      </c>
    </row>
    <row r="186" spans="1:22" ht="69.400000000000006" customHeight="1" x14ac:dyDescent="0.25">
      <c r="A186" s="15"/>
      <c r="B186" s="83"/>
      <c r="C186" s="68">
        <v>801</v>
      </c>
      <c r="D186" s="274"/>
      <c r="E186" s="274"/>
      <c r="F186" s="64" t="s">
        <v>45</v>
      </c>
      <c r="G186" s="278" t="s">
        <v>262</v>
      </c>
      <c r="H186" s="270"/>
      <c r="I186" s="270"/>
      <c r="J186" s="271"/>
      <c r="K186" s="37" t="s">
        <v>52</v>
      </c>
      <c r="L186" s="41">
        <v>955</v>
      </c>
      <c r="M186" s="38">
        <v>8</v>
      </c>
      <c r="N186" s="38">
        <v>1</v>
      </c>
      <c r="O186" s="38" t="s">
        <v>43</v>
      </c>
      <c r="P186" s="39" t="s">
        <v>3</v>
      </c>
      <c r="Q186" s="38" t="s">
        <v>3</v>
      </c>
      <c r="R186" s="40" t="s">
        <v>3</v>
      </c>
      <c r="S186" s="41" t="s">
        <v>3</v>
      </c>
      <c r="T186" s="232">
        <v>104000</v>
      </c>
      <c r="U186" s="249">
        <v>104000</v>
      </c>
      <c r="V186" s="248">
        <f t="shared" si="9"/>
        <v>100</v>
      </c>
    </row>
    <row r="187" spans="1:22" ht="16.5" customHeight="1" x14ac:dyDescent="0.25">
      <c r="A187" s="15"/>
      <c r="B187" s="83"/>
      <c r="C187" s="68">
        <v>801</v>
      </c>
      <c r="D187" s="274"/>
      <c r="E187" s="274"/>
      <c r="F187" s="35" t="s">
        <v>45</v>
      </c>
      <c r="G187" s="47"/>
      <c r="H187" s="278" t="s">
        <v>261</v>
      </c>
      <c r="I187" s="270"/>
      <c r="J187" s="271"/>
      <c r="K187" s="37" t="s">
        <v>51</v>
      </c>
      <c r="L187" s="41">
        <v>955</v>
      </c>
      <c r="M187" s="38">
        <v>8</v>
      </c>
      <c r="N187" s="38">
        <v>1</v>
      </c>
      <c r="O187" s="38" t="s">
        <v>43</v>
      </c>
      <c r="P187" s="39" t="s">
        <v>42</v>
      </c>
      <c r="Q187" s="38" t="s">
        <v>3</v>
      </c>
      <c r="R187" s="40" t="s">
        <v>3</v>
      </c>
      <c r="S187" s="41" t="s">
        <v>3</v>
      </c>
      <c r="T187" s="232">
        <v>104000</v>
      </c>
      <c r="U187" s="249">
        <v>104000</v>
      </c>
      <c r="V187" s="248">
        <f t="shared" si="9"/>
        <v>100</v>
      </c>
    </row>
    <row r="188" spans="1:22" ht="42" customHeight="1" x14ac:dyDescent="0.25">
      <c r="A188" s="15"/>
      <c r="B188" s="83"/>
      <c r="C188" s="68">
        <v>801</v>
      </c>
      <c r="D188" s="280"/>
      <c r="E188" s="280"/>
      <c r="F188" s="35" t="s">
        <v>45</v>
      </c>
      <c r="G188" s="64"/>
      <c r="H188" s="86"/>
      <c r="I188" s="272" t="s">
        <v>260</v>
      </c>
      <c r="J188" s="273"/>
      <c r="K188" s="42" t="s">
        <v>50</v>
      </c>
      <c r="L188" s="46">
        <v>955</v>
      </c>
      <c r="M188" s="43">
        <v>8</v>
      </c>
      <c r="N188" s="43">
        <v>1</v>
      </c>
      <c r="O188" s="43" t="s">
        <v>43</v>
      </c>
      <c r="P188" s="44" t="s">
        <v>42</v>
      </c>
      <c r="Q188" s="43" t="s">
        <v>33</v>
      </c>
      <c r="R188" s="45" t="s">
        <v>3</v>
      </c>
      <c r="S188" s="46" t="s">
        <v>3</v>
      </c>
      <c r="T188" s="241">
        <v>104000</v>
      </c>
      <c r="U188" s="250">
        <v>104000</v>
      </c>
      <c r="V188" s="248">
        <f t="shared" si="9"/>
        <v>100</v>
      </c>
    </row>
    <row r="189" spans="1:22" ht="16.5" customHeight="1" x14ac:dyDescent="0.25">
      <c r="A189" s="15"/>
      <c r="B189" s="83"/>
      <c r="C189" s="68">
        <v>801</v>
      </c>
      <c r="D189" s="279"/>
      <c r="E189" s="279"/>
      <c r="F189" s="35" t="s">
        <v>45</v>
      </c>
      <c r="G189" s="64"/>
      <c r="H189" s="12"/>
      <c r="I189" s="48"/>
      <c r="J189" s="87" t="s">
        <v>45</v>
      </c>
      <c r="K189" s="49" t="s">
        <v>49</v>
      </c>
      <c r="L189" s="54">
        <v>955</v>
      </c>
      <c r="M189" s="51">
        <v>8</v>
      </c>
      <c r="N189" s="51">
        <v>1</v>
      </c>
      <c r="O189" s="51" t="s">
        <v>43</v>
      </c>
      <c r="P189" s="52" t="s">
        <v>42</v>
      </c>
      <c r="Q189" s="51" t="s">
        <v>33</v>
      </c>
      <c r="R189" s="53" t="s">
        <v>41</v>
      </c>
      <c r="S189" s="54" t="s">
        <v>3</v>
      </c>
      <c r="T189" s="241">
        <v>104000</v>
      </c>
      <c r="U189" s="250">
        <v>104000</v>
      </c>
      <c r="V189" s="248">
        <f t="shared" si="9"/>
        <v>100</v>
      </c>
    </row>
    <row r="190" spans="1:22" ht="16.5" customHeight="1" x14ac:dyDescent="0.25">
      <c r="A190" s="15"/>
      <c r="B190" s="83">
        <v>955</v>
      </c>
      <c r="C190" s="84">
        <v>801</v>
      </c>
      <c r="D190" s="85">
        <v>800</v>
      </c>
      <c r="E190" s="85">
        <v>801</v>
      </c>
      <c r="F190" s="35" t="s">
        <v>45</v>
      </c>
      <c r="G190" s="55" t="s">
        <v>43</v>
      </c>
      <c r="H190" s="14" t="s">
        <v>47</v>
      </c>
      <c r="I190" s="56" t="s">
        <v>46</v>
      </c>
      <c r="J190" s="89" t="s">
        <v>45</v>
      </c>
      <c r="K190" s="57" t="s">
        <v>44</v>
      </c>
      <c r="L190" s="63">
        <v>955</v>
      </c>
      <c r="M190" s="25">
        <v>8</v>
      </c>
      <c r="N190" s="90">
        <v>1</v>
      </c>
      <c r="O190" s="25" t="s">
        <v>43</v>
      </c>
      <c r="P190" s="77" t="s">
        <v>42</v>
      </c>
      <c r="Q190" s="25" t="s">
        <v>33</v>
      </c>
      <c r="R190" s="91" t="s">
        <v>41</v>
      </c>
      <c r="S190" s="92">
        <v>540</v>
      </c>
      <c r="T190" s="234">
        <v>104000</v>
      </c>
      <c r="U190" s="251">
        <v>104000</v>
      </c>
      <c r="V190" s="248">
        <f t="shared" si="9"/>
        <v>100</v>
      </c>
    </row>
    <row r="191" spans="1:22" ht="16.5" customHeight="1" x14ac:dyDescent="0.25">
      <c r="A191" s="15"/>
      <c r="B191" s="83"/>
      <c r="C191" s="68">
        <v>1006</v>
      </c>
      <c r="D191" s="277">
        <v>1000</v>
      </c>
      <c r="E191" s="277"/>
      <c r="F191" s="64" t="s">
        <v>32</v>
      </c>
      <c r="G191" s="270"/>
      <c r="H191" s="270"/>
      <c r="I191" s="270"/>
      <c r="J191" s="271"/>
      <c r="K191" s="37" t="s">
        <v>2</v>
      </c>
      <c r="L191" s="41">
        <v>955</v>
      </c>
      <c r="M191" s="38">
        <v>10</v>
      </c>
      <c r="N191" s="38" t="s">
        <v>3</v>
      </c>
      <c r="O191" s="38" t="s">
        <v>3</v>
      </c>
      <c r="P191" s="39" t="s">
        <v>3</v>
      </c>
      <c r="Q191" s="38" t="s">
        <v>3</v>
      </c>
      <c r="R191" s="40" t="s">
        <v>3</v>
      </c>
      <c r="S191" s="41" t="s">
        <v>3</v>
      </c>
      <c r="T191" s="243">
        <v>5870048.8399999999</v>
      </c>
      <c r="U191" s="249">
        <v>5867510.7999999998</v>
      </c>
      <c r="V191" s="248">
        <f t="shared" si="9"/>
        <v>99.956762881039324</v>
      </c>
    </row>
    <row r="192" spans="1:22" ht="16.5" customHeight="1" x14ac:dyDescent="0.25">
      <c r="A192" s="15"/>
      <c r="B192" s="83"/>
      <c r="C192" s="84">
        <v>1006</v>
      </c>
      <c r="D192" s="85"/>
      <c r="E192" s="85">
        <v>1006</v>
      </c>
      <c r="F192" s="64" t="s">
        <v>32</v>
      </c>
      <c r="G192" s="270"/>
      <c r="H192" s="270"/>
      <c r="I192" s="270"/>
      <c r="J192" s="271"/>
      <c r="K192" s="37" t="s">
        <v>1</v>
      </c>
      <c r="L192" s="41">
        <v>955</v>
      </c>
      <c r="M192" s="38">
        <v>10</v>
      </c>
      <c r="N192" s="38">
        <v>6</v>
      </c>
      <c r="O192" s="38" t="s">
        <v>3</v>
      </c>
      <c r="P192" s="39" t="s">
        <v>3</v>
      </c>
      <c r="Q192" s="38" t="s">
        <v>3</v>
      </c>
      <c r="R192" s="40" t="s">
        <v>3</v>
      </c>
      <c r="S192" s="41" t="s">
        <v>3</v>
      </c>
      <c r="T192" s="243">
        <v>5870048.8399999999</v>
      </c>
      <c r="U192" s="249">
        <v>5867510.7999999998</v>
      </c>
      <c r="V192" s="248">
        <f t="shared" si="9"/>
        <v>99.956762881039324</v>
      </c>
    </row>
    <row r="193" spans="1:22" ht="65.099999999999994" customHeight="1" x14ac:dyDescent="0.25">
      <c r="A193" s="15"/>
      <c r="B193" s="83"/>
      <c r="C193" s="68">
        <v>1006</v>
      </c>
      <c r="D193" s="274"/>
      <c r="E193" s="274"/>
      <c r="F193" s="64" t="s">
        <v>32</v>
      </c>
      <c r="G193" s="278" t="s">
        <v>259</v>
      </c>
      <c r="H193" s="270"/>
      <c r="I193" s="270"/>
      <c r="J193" s="271"/>
      <c r="K193" s="37" t="s">
        <v>40</v>
      </c>
      <c r="L193" s="41">
        <v>955</v>
      </c>
      <c r="M193" s="38">
        <v>10</v>
      </c>
      <c r="N193" s="38">
        <v>6</v>
      </c>
      <c r="O193" s="38" t="s">
        <v>30</v>
      </c>
      <c r="P193" s="39" t="s">
        <v>3</v>
      </c>
      <c r="Q193" s="38" t="s">
        <v>3</v>
      </c>
      <c r="R193" s="40" t="s">
        <v>3</v>
      </c>
      <c r="S193" s="41" t="s">
        <v>3</v>
      </c>
      <c r="T193" s="243">
        <v>5870048.8399999999</v>
      </c>
      <c r="U193" s="249">
        <v>5867510.7999999998</v>
      </c>
      <c r="V193" s="248">
        <f t="shared" si="9"/>
        <v>99.956762881039324</v>
      </c>
    </row>
    <row r="194" spans="1:22" ht="49.9" customHeight="1" x14ac:dyDescent="0.25">
      <c r="A194" s="15"/>
      <c r="B194" s="83"/>
      <c r="C194" s="68">
        <v>1006</v>
      </c>
      <c r="D194" s="274"/>
      <c r="E194" s="274"/>
      <c r="F194" s="35" t="s">
        <v>32</v>
      </c>
      <c r="G194" s="47"/>
      <c r="H194" s="278" t="s">
        <v>258</v>
      </c>
      <c r="I194" s="270"/>
      <c r="J194" s="271"/>
      <c r="K194" s="37" t="s">
        <v>39</v>
      </c>
      <c r="L194" s="41">
        <v>955</v>
      </c>
      <c r="M194" s="38">
        <v>10</v>
      </c>
      <c r="N194" s="38">
        <v>6</v>
      </c>
      <c r="O194" s="38" t="s">
        <v>30</v>
      </c>
      <c r="P194" s="39" t="s">
        <v>29</v>
      </c>
      <c r="Q194" s="38" t="s">
        <v>3</v>
      </c>
      <c r="R194" s="40" t="s">
        <v>3</v>
      </c>
      <c r="S194" s="41" t="s">
        <v>3</v>
      </c>
      <c r="T194" s="243">
        <v>5870048.8399999999</v>
      </c>
      <c r="U194" s="249">
        <v>5867510.7999999998</v>
      </c>
      <c r="V194" s="248">
        <f t="shared" si="9"/>
        <v>99.956762881039324</v>
      </c>
    </row>
    <row r="195" spans="1:22" ht="49.9" customHeight="1" x14ac:dyDescent="0.25">
      <c r="A195" s="15"/>
      <c r="B195" s="83"/>
      <c r="C195" s="68">
        <v>1006</v>
      </c>
      <c r="D195" s="280"/>
      <c r="E195" s="280"/>
      <c r="F195" s="35" t="s">
        <v>32</v>
      </c>
      <c r="G195" s="64"/>
      <c r="H195" s="86"/>
      <c r="I195" s="272" t="s">
        <v>257</v>
      </c>
      <c r="J195" s="273"/>
      <c r="K195" s="42" t="s">
        <v>38</v>
      </c>
      <c r="L195" s="46">
        <v>955</v>
      </c>
      <c r="M195" s="43">
        <v>10</v>
      </c>
      <c r="N195" s="43">
        <v>6</v>
      </c>
      <c r="O195" s="43" t="s">
        <v>30</v>
      </c>
      <c r="P195" s="44" t="s">
        <v>29</v>
      </c>
      <c r="Q195" s="43" t="s">
        <v>33</v>
      </c>
      <c r="R195" s="45" t="s">
        <v>3</v>
      </c>
      <c r="S195" s="46" t="s">
        <v>3</v>
      </c>
      <c r="T195" s="244">
        <v>5870048.8399999999</v>
      </c>
      <c r="U195" s="250">
        <v>5867510.7999999998</v>
      </c>
      <c r="V195" s="248">
        <f t="shared" si="9"/>
        <v>99.956762881039324</v>
      </c>
    </row>
    <row r="196" spans="1:22" ht="34.5" customHeight="1" x14ac:dyDescent="0.25">
      <c r="A196" s="15"/>
      <c r="B196" s="83"/>
      <c r="C196" s="68">
        <v>1006</v>
      </c>
      <c r="D196" s="279"/>
      <c r="E196" s="279"/>
      <c r="F196" s="35" t="s">
        <v>32</v>
      </c>
      <c r="G196" s="64"/>
      <c r="H196" s="12"/>
      <c r="I196" s="48"/>
      <c r="J196" s="87" t="s">
        <v>32</v>
      </c>
      <c r="K196" s="49" t="s">
        <v>37</v>
      </c>
      <c r="L196" s="54">
        <v>955</v>
      </c>
      <c r="M196" s="51">
        <v>10</v>
      </c>
      <c r="N196" s="51">
        <v>6</v>
      </c>
      <c r="O196" s="51" t="s">
        <v>30</v>
      </c>
      <c r="P196" s="52" t="s">
        <v>29</v>
      </c>
      <c r="Q196" s="51" t="s">
        <v>33</v>
      </c>
      <c r="R196" s="53" t="s">
        <v>27</v>
      </c>
      <c r="S196" s="54" t="s">
        <v>3</v>
      </c>
      <c r="T196" s="244">
        <v>5870048.8399999999</v>
      </c>
      <c r="U196" s="250">
        <v>5867510.7999999998</v>
      </c>
      <c r="V196" s="248">
        <f t="shared" si="9"/>
        <v>99.956762881039324</v>
      </c>
    </row>
    <row r="197" spans="1:22" ht="23.45" customHeight="1" x14ac:dyDescent="0.25">
      <c r="A197" s="15"/>
      <c r="B197" s="83">
        <v>955</v>
      </c>
      <c r="C197" s="84">
        <v>1006</v>
      </c>
      <c r="D197" s="88">
        <v>1000</v>
      </c>
      <c r="E197" s="88">
        <v>1006</v>
      </c>
      <c r="F197" s="35" t="s">
        <v>32</v>
      </c>
      <c r="G197" s="64" t="s">
        <v>30</v>
      </c>
      <c r="H197" s="12" t="s">
        <v>35</v>
      </c>
      <c r="I197" s="65" t="s">
        <v>34</v>
      </c>
      <c r="J197" s="94" t="s">
        <v>32</v>
      </c>
      <c r="K197" s="66" t="s">
        <v>31</v>
      </c>
      <c r="L197" s="67">
        <v>955</v>
      </c>
      <c r="M197" s="19">
        <v>10</v>
      </c>
      <c r="N197" s="95">
        <v>6</v>
      </c>
      <c r="O197" s="19" t="s">
        <v>30</v>
      </c>
      <c r="P197" s="96" t="s">
        <v>29</v>
      </c>
      <c r="Q197" s="19" t="s">
        <v>33</v>
      </c>
      <c r="R197" s="97" t="s">
        <v>27</v>
      </c>
      <c r="S197" s="98">
        <v>360</v>
      </c>
      <c r="T197" s="233">
        <v>5870048.8399999999</v>
      </c>
      <c r="U197" s="251">
        <v>5867510.7999999998</v>
      </c>
      <c r="V197" s="248">
        <f t="shared" si="9"/>
        <v>99.956762881039324</v>
      </c>
    </row>
    <row r="198" spans="1:22" ht="409.6" hidden="1" customHeight="1" x14ac:dyDescent="0.3">
      <c r="A198" s="8"/>
      <c r="B198" s="107"/>
      <c r="C198" s="107">
        <v>1006</v>
      </c>
      <c r="D198" s="107"/>
      <c r="E198" s="107"/>
      <c r="F198" s="19" t="s">
        <v>32</v>
      </c>
      <c r="G198" s="19"/>
      <c r="H198" s="19"/>
      <c r="I198" s="95"/>
      <c r="J198" s="90"/>
      <c r="K198" s="27" t="s">
        <v>31</v>
      </c>
      <c r="L198" s="63">
        <v>955</v>
      </c>
      <c r="M198" s="25">
        <v>10</v>
      </c>
      <c r="N198" s="25">
        <v>6</v>
      </c>
      <c r="O198" s="25" t="s">
        <v>30</v>
      </c>
      <c r="P198" s="77" t="s">
        <v>29</v>
      </c>
      <c r="Q198" s="78" t="s">
        <v>28</v>
      </c>
      <c r="R198" s="32" t="s">
        <v>27</v>
      </c>
      <c r="S198" s="63">
        <v>360</v>
      </c>
      <c r="T198" s="236">
        <v>87715</v>
      </c>
      <c r="U198" s="237"/>
      <c r="V198" s="246">
        <f t="shared" si="9"/>
        <v>0</v>
      </c>
    </row>
    <row r="199" spans="1:22" ht="19.899999999999999" customHeight="1" x14ac:dyDescent="0.25">
      <c r="A199" s="8"/>
      <c r="B199" s="28"/>
      <c r="C199" s="28"/>
      <c r="D199" s="80"/>
      <c r="E199" s="80"/>
      <c r="F199" s="80"/>
      <c r="G199" s="80"/>
      <c r="H199" s="80"/>
      <c r="I199" s="29"/>
      <c r="J199" s="29"/>
      <c r="K199" s="278" t="s">
        <v>0</v>
      </c>
      <c r="L199" s="278"/>
      <c r="M199" s="278"/>
      <c r="N199" s="278"/>
      <c r="O199" s="278"/>
      <c r="P199" s="278"/>
      <c r="Q199" s="278"/>
      <c r="R199" s="278"/>
      <c r="S199" s="278"/>
      <c r="T199" s="245">
        <f>T191+T184+T109+T85+T63+T56+T12</f>
        <v>81112742.469999999</v>
      </c>
      <c r="U199" s="245">
        <f>U191+U184+U109+U85+U63+U56+U12</f>
        <v>64466143.330000013</v>
      </c>
      <c r="V199" s="246">
        <f t="shared" si="9"/>
        <v>79.47720834842093</v>
      </c>
    </row>
    <row r="200" spans="1:22" ht="1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3"/>
      <c r="S200" s="2"/>
      <c r="T200" s="2"/>
      <c r="U200" s="3"/>
    </row>
    <row r="201" spans="1:22" ht="1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3"/>
      <c r="S201" s="2"/>
      <c r="T201" s="2"/>
      <c r="U201" s="3"/>
    </row>
    <row r="202" spans="1:22" ht="1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3"/>
      <c r="S202" s="2"/>
      <c r="T202" s="2"/>
      <c r="U202" s="3"/>
    </row>
    <row r="203" spans="1:22" ht="1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3"/>
      <c r="S203" s="2"/>
      <c r="T203" s="2"/>
      <c r="U203" s="3"/>
    </row>
    <row r="204" spans="1:22" ht="1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3"/>
      <c r="S204" s="2"/>
      <c r="T204" s="2"/>
      <c r="U204" s="3"/>
    </row>
  </sheetData>
  <mergeCells count="186">
    <mergeCell ref="D196:E196"/>
    <mergeCell ref="D168:E168"/>
    <mergeCell ref="D170:E170"/>
    <mergeCell ref="D173:E173"/>
    <mergeCell ref="D177:E177"/>
    <mergeCell ref="D179:E179"/>
    <mergeCell ref="D183:E183"/>
    <mergeCell ref="D195:E195"/>
    <mergeCell ref="D193:E193"/>
    <mergeCell ref="D188:E188"/>
    <mergeCell ref="I188:J188"/>
    <mergeCell ref="D159:E159"/>
    <mergeCell ref="I159:J159"/>
    <mergeCell ref="D162:E162"/>
    <mergeCell ref="I162:J162"/>
    <mergeCell ref="D167:E167"/>
    <mergeCell ref="I195:J195"/>
    <mergeCell ref="D194:E194"/>
    <mergeCell ref="H194:J194"/>
    <mergeCell ref="D186:E186"/>
    <mergeCell ref="G186:J186"/>
    <mergeCell ref="D181:E181"/>
    <mergeCell ref="D191:E191"/>
    <mergeCell ref="G191:J191"/>
    <mergeCell ref="G185:J185"/>
    <mergeCell ref="D184:E184"/>
    <mergeCell ref="G184:J184"/>
    <mergeCell ref="D187:E187"/>
    <mergeCell ref="H187:J187"/>
    <mergeCell ref="I167:J167"/>
    <mergeCell ref="D189:E189"/>
    <mergeCell ref="D172:E172"/>
    <mergeCell ref="D160:E160"/>
    <mergeCell ref="D165:E165"/>
    <mergeCell ref="D139:E139"/>
    <mergeCell ref="D124:E124"/>
    <mergeCell ref="D87:E87"/>
    <mergeCell ref="D111:E111"/>
    <mergeCell ref="D142:E142"/>
    <mergeCell ref="D147:E147"/>
    <mergeCell ref="D150:E150"/>
    <mergeCell ref="D155:E155"/>
    <mergeCell ref="D61:E61"/>
    <mergeCell ref="D79:E79"/>
    <mergeCell ref="D83:E83"/>
    <mergeCell ref="D94:E94"/>
    <mergeCell ref="D97:E97"/>
    <mergeCell ref="D89:E89"/>
    <mergeCell ref="D138:E138"/>
    <mergeCell ref="D140:E140"/>
    <mergeCell ref="D137:E137"/>
    <mergeCell ref="D105:E105"/>
    <mergeCell ref="D107:E107"/>
    <mergeCell ref="D154:E154"/>
    <mergeCell ref="D134:E134"/>
    <mergeCell ref="I154:J154"/>
    <mergeCell ref="I172:J172"/>
    <mergeCell ref="D182:E182"/>
    <mergeCell ref="I182:J182"/>
    <mergeCell ref="H181:J181"/>
    <mergeCell ref="D16:E16"/>
    <mergeCell ref="I16:J16"/>
    <mergeCell ref="D22:E22"/>
    <mergeCell ref="I22:J22"/>
    <mergeCell ref="D30:E30"/>
    <mergeCell ref="I67:J67"/>
    <mergeCell ref="D78:E78"/>
    <mergeCell ref="I78:J78"/>
    <mergeCell ref="D82:E82"/>
    <mergeCell ref="I82:J82"/>
    <mergeCell ref="D33:E33"/>
    <mergeCell ref="I33:J33"/>
    <mergeCell ref="D39:E39"/>
    <mergeCell ref="I39:J39"/>
    <mergeCell ref="D43:E43"/>
    <mergeCell ref="D20:E20"/>
    <mergeCell ref="G20:J20"/>
    <mergeCell ref="D146:E146"/>
    <mergeCell ref="I139:J139"/>
    <mergeCell ref="G193:J193"/>
    <mergeCell ref="D15:E15"/>
    <mergeCell ref="H15:J15"/>
    <mergeCell ref="D21:E21"/>
    <mergeCell ref="H21:J21"/>
    <mergeCell ref="D29:E29"/>
    <mergeCell ref="H29:J29"/>
    <mergeCell ref="D122:E122"/>
    <mergeCell ref="D38:E38"/>
    <mergeCell ref="H38:J38"/>
    <mergeCell ref="D42:E42"/>
    <mergeCell ref="H42:J42"/>
    <mergeCell ref="D59:E59"/>
    <mergeCell ref="H59:J59"/>
    <mergeCell ref="D49:E49"/>
    <mergeCell ref="I49:J49"/>
    <mergeCell ref="D58:E58"/>
    <mergeCell ref="G58:J58"/>
    <mergeCell ref="G192:J192"/>
    <mergeCell ref="H138:J138"/>
    <mergeCell ref="I146:J146"/>
    <mergeCell ref="D149:E149"/>
    <mergeCell ref="D157:E157"/>
    <mergeCell ref="I149:J149"/>
    <mergeCell ref="G110:J110"/>
    <mergeCell ref="D63:E63"/>
    <mergeCell ref="G63:J63"/>
    <mergeCell ref="I89:J89"/>
    <mergeCell ref="D96:E96"/>
    <mergeCell ref="I96:J96"/>
    <mergeCell ref="D113:E113"/>
    <mergeCell ref="I113:J113"/>
    <mergeCell ref="D99:E99"/>
    <mergeCell ref="D103:E103"/>
    <mergeCell ref="D112:E112"/>
    <mergeCell ref="H112:J112"/>
    <mergeCell ref="D67:E67"/>
    <mergeCell ref="D65:E65"/>
    <mergeCell ref="D88:E88"/>
    <mergeCell ref="H88:J88"/>
    <mergeCell ref="G86:J86"/>
    <mergeCell ref="D85:E85"/>
    <mergeCell ref="G65:J65"/>
    <mergeCell ref="D76:E76"/>
    <mergeCell ref="I133:J133"/>
    <mergeCell ref="G122:J122"/>
    <mergeCell ref="I124:J124"/>
    <mergeCell ref="D133:E133"/>
    <mergeCell ref="D114:E114"/>
    <mergeCell ref="D116:E116"/>
    <mergeCell ref="D127:E127"/>
    <mergeCell ref="D129:E129"/>
    <mergeCell ref="D131:E131"/>
    <mergeCell ref="K199:S199"/>
    <mergeCell ref="G37:J37"/>
    <mergeCell ref="G85:J85"/>
    <mergeCell ref="D109:E109"/>
    <mergeCell ref="G76:J76"/>
    <mergeCell ref="D66:E66"/>
    <mergeCell ref="H66:J66"/>
    <mergeCell ref="D60:E60"/>
    <mergeCell ref="I60:J60"/>
    <mergeCell ref="G64:J64"/>
    <mergeCell ref="G75:J75"/>
    <mergeCell ref="G57:J57"/>
    <mergeCell ref="D77:E77"/>
    <mergeCell ref="H77:J77"/>
    <mergeCell ref="D81:E81"/>
    <mergeCell ref="H81:J81"/>
    <mergeCell ref="G137:J137"/>
    <mergeCell ref="G121:J121"/>
    <mergeCell ref="G136:J136"/>
    <mergeCell ref="G87:J87"/>
    <mergeCell ref="G111:J111"/>
    <mergeCell ref="G109:J109"/>
    <mergeCell ref="D123:E123"/>
    <mergeCell ref="H123:J123"/>
    <mergeCell ref="D56:E56"/>
    <mergeCell ref="G56:J56"/>
    <mergeCell ref="D14:E14"/>
    <mergeCell ref="G14:J14"/>
    <mergeCell ref="G28:J28"/>
    <mergeCell ref="D37:E37"/>
    <mergeCell ref="D17:E17"/>
    <mergeCell ref="D23:E23"/>
    <mergeCell ref="D31:E31"/>
    <mergeCell ref="D34:E34"/>
    <mergeCell ref="D40:E40"/>
    <mergeCell ref="D46:E46"/>
    <mergeCell ref="D50:E50"/>
    <mergeCell ref="G13:J13"/>
    <mergeCell ref="G19:J19"/>
    <mergeCell ref="G27:J27"/>
    <mergeCell ref="G36:J36"/>
    <mergeCell ref="I30:J30"/>
    <mergeCell ref="D28:E28"/>
    <mergeCell ref="P1:T1"/>
    <mergeCell ref="K6:V6"/>
    <mergeCell ref="I43:J43"/>
    <mergeCell ref="D11:E11"/>
    <mergeCell ref="G11:J11"/>
    <mergeCell ref="D12:E12"/>
    <mergeCell ref="G12:J12"/>
    <mergeCell ref="P2:T2"/>
    <mergeCell ref="P3:T3"/>
    <mergeCell ref="P4:T4"/>
    <mergeCell ref="O9:R9"/>
  </mergeCells>
  <printOptions horizontalCentered="1"/>
  <pageMargins left="0.78740157480314998" right="0" top="0.39370078740157499" bottom="0.39370078740157499" header="0" footer="0"/>
  <pageSetup paperSize="9" scale="5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showGridLines="0" tabSelected="1" topLeftCell="A334" workbookViewId="0">
      <selection activeCell="S8" sqref="S8"/>
    </sheetView>
  </sheetViews>
  <sheetFormatPr defaultColWidth="8.85546875" defaultRowHeight="12.75" x14ac:dyDescent="0.2"/>
  <cols>
    <col min="1" max="1" width="1.5703125" style="1" customWidth="1"/>
    <col min="2" max="10" width="0" style="1" hidden="1" customWidth="1"/>
    <col min="11" max="11" width="58.7109375" style="1" customWidth="1"/>
    <col min="12" max="12" width="4.7109375" style="1" customWidth="1"/>
    <col min="13" max="13" width="3.42578125" style="1" customWidth="1"/>
    <col min="14" max="14" width="4.28515625" style="1" customWidth="1"/>
    <col min="15" max="15" width="7.28515625" style="1" customWidth="1"/>
    <col min="16" max="16" width="9.28515625" style="1" customWidth="1"/>
    <col min="17" max="17" width="7.7109375" style="1" customWidth="1"/>
    <col min="18" max="18" width="7.28515625" style="1" customWidth="1"/>
    <col min="19" max="19" width="7" style="1" customWidth="1"/>
    <col min="20" max="20" width="18.5703125" style="1" customWidth="1"/>
    <col min="21" max="21" width="18.85546875" style="1" customWidth="1"/>
    <col min="22" max="22" width="15.85546875" style="1" customWidth="1"/>
    <col min="23" max="256" width="9.140625" style="1" customWidth="1"/>
    <col min="257" max="16384" width="8.85546875" style="1"/>
  </cols>
  <sheetData>
    <row r="1" spans="1:22" s="5" customFormat="1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108"/>
      <c r="R1" s="108"/>
      <c r="S1" s="108"/>
      <c r="T1" s="108"/>
      <c r="U1" s="207" t="s">
        <v>310</v>
      </c>
      <c r="V1" s="216"/>
    </row>
    <row r="2" spans="1:22" s="5" customFormat="1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108"/>
      <c r="R2" s="108"/>
      <c r="S2" s="108"/>
      <c r="T2" s="108"/>
      <c r="U2" s="207" t="s">
        <v>332</v>
      </c>
      <c r="V2" s="216"/>
    </row>
    <row r="3" spans="1:22" s="5" customFormat="1" ht="15.7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108"/>
      <c r="R3" s="108"/>
      <c r="S3" s="108"/>
      <c r="T3" s="108"/>
      <c r="U3" s="207" t="s">
        <v>340</v>
      </c>
      <c r="V3" s="216"/>
    </row>
    <row r="4" spans="1:22" s="5" customFormat="1" ht="15.75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108"/>
      <c r="R4" s="284"/>
      <c r="S4" s="284"/>
      <c r="T4" s="284"/>
      <c r="U4" s="208" t="s">
        <v>341</v>
      </c>
      <c r="V4" s="216"/>
    </row>
    <row r="5" spans="1:22" s="5" customFormat="1" ht="13.1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2" ht="47.45" customHeight="1" x14ac:dyDescent="0.3">
      <c r="A6" s="8"/>
      <c r="B6" s="30"/>
      <c r="C6" s="30"/>
      <c r="D6" s="30"/>
      <c r="E6" s="30"/>
      <c r="F6" s="8"/>
      <c r="G6" s="30"/>
      <c r="H6" s="8"/>
      <c r="I6" s="8"/>
      <c r="J6" s="8"/>
      <c r="K6" s="281" t="s">
        <v>337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</row>
    <row r="7" spans="1:22" ht="26.25" customHeight="1" x14ac:dyDescent="0.25">
      <c r="A7" s="8"/>
      <c r="B7" s="8"/>
      <c r="C7" s="8"/>
      <c r="D7" s="8"/>
      <c r="E7" s="8"/>
      <c r="F7" s="8"/>
      <c r="G7" s="8"/>
      <c r="H7" s="9"/>
      <c r="I7" s="9"/>
      <c r="J7" s="8"/>
      <c r="K7" s="8"/>
      <c r="L7" s="8"/>
      <c r="M7" s="8"/>
      <c r="N7" s="8"/>
      <c r="O7" s="32"/>
      <c r="P7" s="8"/>
      <c r="Q7" s="8"/>
      <c r="R7" s="8"/>
      <c r="S7" s="8"/>
      <c r="U7" s="3"/>
      <c r="V7" s="109" t="s">
        <v>335</v>
      </c>
    </row>
    <row r="8" spans="1:22" ht="68.45" customHeight="1" x14ac:dyDescent="0.25">
      <c r="A8" s="9"/>
      <c r="B8" s="11" t="s">
        <v>256</v>
      </c>
      <c r="C8" s="11" t="s">
        <v>255</v>
      </c>
      <c r="D8" s="11" t="s">
        <v>254</v>
      </c>
      <c r="E8" s="82" t="s">
        <v>253</v>
      </c>
      <c r="F8" s="11"/>
      <c r="G8" s="82"/>
      <c r="H8" s="11" t="s">
        <v>26</v>
      </c>
      <c r="I8" s="11" t="s">
        <v>25</v>
      </c>
      <c r="J8" s="82" t="s">
        <v>306</v>
      </c>
      <c r="K8" s="110" t="s">
        <v>22</v>
      </c>
      <c r="L8" s="282" t="s">
        <v>308</v>
      </c>
      <c r="M8" s="282"/>
      <c r="N8" s="282"/>
      <c r="O8" s="282"/>
      <c r="P8" s="110" t="s">
        <v>251</v>
      </c>
      <c r="Q8" s="110" t="s">
        <v>24</v>
      </c>
      <c r="R8" s="110" t="s">
        <v>23</v>
      </c>
      <c r="S8" s="110" t="s">
        <v>307</v>
      </c>
      <c r="T8" s="80" t="s">
        <v>338</v>
      </c>
      <c r="U8" s="80" t="s">
        <v>339</v>
      </c>
      <c r="V8" s="80" t="s">
        <v>334</v>
      </c>
    </row>
    <row r="9" spans="1:22" ht="12.75" customHeight="1" thickBot="1" x14ac:dyDescent="0.35">
      <c r="A9" s="8"/>
      <c r="B9" s="36"/>
      <c r="C9" s="36"/>
      <c r="D9" s="36"/>
      <c r="E9" s="74"/>
      <c r="F9" s="74"/>
      <c r="G9" s="111"/>
      <c r="H9" s="79"/>
      <c r="I9" s="79"/>
      <c r="J9" s="112"/>
      <c r="K9" s="211">
        <v>1</v>
      </c>
      <c r="L9" s="210">
        <v>2</v>
      </c>
      <c r="M9" s="210">
        <v>3</v>
      </c>
      <c r="N9" s="210">
        <v>4</v>
      </c>
      <c r="O9" s="218">
        <v>5</v>
      </c>
      <c r="P9" s="210">
        <v>6</v>
      </c>
      <c r="Q9" s="210">
        <v>7</v>
      </c>
      <c r="R9" s="210">
        <v>8</v>
      </c>
      <c r="S9" s="210">
        <v>9</v>
      </c>
      <c r="T9" s="212">
        <v>10</v>
      </c>
      <c r="U9" s="219">
        <v>11</v>
      </c>
      <c r="V9" s="219">
        <v>12</v>
      </c>
    </row>
    <row r="10" spans="1:22" ht="42.6" customHeight="1" x14ac:dyDescent="0.25">
      <c r="A10" s="113"/>
      <c r="B10" s="114" t="s">
        <v>36</v>
      </c>
      <c r="C10" s="285" t="s">
        <v>259</v>
      </c>
      <c r="D10" s="285"/>
      <c r="E10" s="285"/>
      <c r="F10" s="285"/>
      <c r="G10" s="285"/>
      <c r="H10" s="115">
        <v>104</v>
      </c>
      <c r="I10" s="286"/>
      <c r="J10" s="287"/>
      <c r="K10" s="220" t="s">
        <v>40</v>
      </c>
      <c r="L10" s="221" t="s">
        <v>30</v>
      </c>
      <c r="M10" s="222" t="s">
        <v>3</v>
      </c>
      <c r="N10" s="221" t="s">
        <v>3</v>
      </c>
      <c r="O10" s="223" t="s">
        <v>3</v>
      </c>
      <c r="P10" s="224" t="s">
        <v>3</v>
      </c>
      <c r="Q10" s="221" t="s">
        <v>3</v>
      </c>
      <c r="R10" s="221" t="s">
        <v>3</v>
      </c>
      <c r="S10" s="224" t="s">
        <v>3</v>
      </c>
      <c r="T10" s="259">
        <f>T11+T18+T25+T47+T65+T78</f>
        <v>43490394.57</v>
      </c>
      <c r="U10" s="259">
        <f>U11+U18+U25+U47+U65+U78</f>
        <v>37543174.06000001</v>
      </c>
      <c r="V10" s="257">
        <f>U10/T10*100</f>
        <v>86.325209120768875</v>
      </c>
    </row>
    <row r="11" spans="1:22" ht="36.950000000000003" customHeight="1" x14ac:dyDescent="0.25">
      <c r="A11" s="113"/>
      <c r="B11" s="116" t="s">
        <v>225</v>
      </c>
      <c r="C11" s="117"/>
      <c r="D11" s="288" t="s">
        <v>296</v>
      </c>
      <c r="E11" s="288"/>
      <c r="F11" s="288"/>
      <c r="G11" s="288"/>
      <c r="H11" s="118">
        <v>113</v>
      </c>
      <c r="I11" s="289"/>
      <c r="J11" s="290"/>
      <c r="K11" s="220" t="s">
        <v>228</v>
      </c>
      <c r="L11" s="221" t="s">
        <v>30</v>
      </c>
      <c r="M11" s="222" t="s">
        <v>42</v>
      </c>
      <c r="N11" s="221" t="s">
        <v>3</v>
      </c>
      <c r="O11" s="223" t="s">
        <v>3</v>
      </c>
      <c r="P11" s="224" t="s">
        <v>3</v>
      </c>
      <c r="Q11" s="221" t="s">
        <v>3</v>
      </c>
      <c r="R11" s="221" t="s">
        <v>3</v>
      </c>
      <c r="S11" s="224" t="s">
        <v>3</v>
      </c>
      <c r="T11" s="259">
        <v>5000</v>
      </c>
      <c r="U11" s="260">
        <v>5000</v>
      </c>
      <c r="V11" s="258">
        <f t="shared" ref="V11:V74" si="0">U11/T11*100</f>
        <v>100</v>
      </c>
    </row>
    <row r="12" spans="1:22" ht="35.65" customHeight="1" x14ac:dyDescent="0.25">
      <c r="A12" s="113"/>
      <c r="B12" s="116" t="s">
        <v>225</v>
      </c>
      <c r="C12" s="119"/>
      <c r="D12" s="117"/>
      <c r="E12" s="294" t="s">
        <v>295</v>
      </c>
      <c r="F12" s="294"/>
      <c r="G12" s="294"/>
      <c r="H12" s="118">
        <v>113</v>
      </c>
      <c r="I12" s="295"/>
      <c r="J12" s="296"/>
      <c r="K12" s="225" t="s">
        <v>227</v>
      </c>
      <c r="L12" s="226" t="s">
        <v>30</v>
      </c>
      <c r="M12" s="227" t="s">
        <v>42</v>
      </c>
      <c r="N12" s="226" t="s">
        <v>33</v>
      </c>
      <c r="O12" s="156" t="s">
        <v>3</v>
      </c>
      <c r="P12" s="228" t="s">
        <v>3</v>
      </c>
      <c r="Q12" s="226" t="s">
        <v>3</v>
      </c>
      <c r="R12" s="226" t="s">
        <v>3</v>
      </c>
      <c r="S12" s="228" t="s">
        <v>3</v>
      </c>
      <c r="T12" s="261">
        <v>5000</v>
      </c>
      <c r="U12" s="262">
        <v>5000</v>
      </c>
      <c r="V12" s="258">
        <f t="shared" si="0"/>
        <v>100</v>
      </c>
    </row>
    <row r="13" spans="1:22" ht="59.65" customHeight="1" x14ac:dyDescent="0.25">
      <c r="A13" s="113"/>
      <c r="B13" s="116" t="s">
        <v>225</v>
      </c>
      <c r="C13" s="119"/>
      <c r="D13" s="119"/>
      <c r="E13" s="120"/>
      <c r="F13" s="294" t="s">
        <v>222</v>
      </c>
      <c r="G13" s="294"/>
      <c r="H13" s="118">
        <v>113</v>
      </c>
      <c r="I13" s="295"/>
      <c r="J13" s="296"/>
      <c r="K13" s="225" t="s">
        <v>226</v>
      </c>
      <c r="L13" s="226" t="s">
        <v>30</v>
      </c>
      <c r="M13" s="227" t="s">
        <v>42</v>
      </c>
      <c r="N13" s="226" t="s">
        <v>33</v>
      </c>
      <c r="O13" s="156" t="s">
        <v>221</v>
      </c>
      <c r="P13" s="228" t="s">
        <v>3</v>
      </c>
      <c r="Q13" s="226" t="s">
        <v>3</v>
      </c>
      <c r="R13" s="226" t="s">
        <v>3</v>
      </c>
      <c r="S13" s="228" t="s">
        <v>3</v>
      </c>
      <c r="T13" s="261">
        <v>5000</v>
      </c>
      <c r="U13" s="262">
        <v>5000</v>
      </c>
      <c r="V13" s="258">
        <f t="shared" si="0"/>
        <v>100</v>
      </c>
    </row>
    <row r="14" spans="1:22" ht="33.200000000000003" customHeight="1" x14ac:dyDescent="0.25">
      <c r="A14" s="113"/>
      <c r="B14" s="121" t="s">
        <v>225</v>
      </c>
      <c r="C14" s="291"/>
      <c r="D14" s="291"/>
      <c r="E14" s="291"/>
      <c r="F14" s="291"/>
      <c r="G14" s="291"/>
      <c r="H14" s="118">
        <v>113</v>
      </c>
      <c r="I14" s="292"/>
      <c r="J14" s="293"/>
      <c r="K14" s="229" t="s">
        <v>55</v>
      </c>
      <c r="L14" s="126" t="s">
        <v>30</v>
      </c>
      <c r="M14" s="127" t="s">
        <v>42</v>
      </c>
      <c r="N14" s="126" t="s">
        <v>33</v>
      </c>
      <c r="O14" s="128" t="s">
        <v>221</v>
      </c>
      <c r="P14" s="129">
        <v>240</v>
      </c>
      <c r="Q14" s="126" t="s">
        <v>3</v>
      </c>
      <c r="R14" s="126" t="s">
        <v>3</v>
      </c>
      <c r="S14" s="129" t="s">
        <v>3</v>
      </c>
      <c r="T14" s="263">
        <v>5000</v>
      </c>
      <c r="U14" s="264">
        <v>5000</v>
      </c>
      <c r="V14" s="258">
        <f t="shared" si="0"/>
        <v>100</v>
      </c>
    </row>
    <row r="15" spans="1:22" ht="15" customHeight="1" x14ac:dyDescent="0.25">
      <c r="A15" s="113"/>
      <c r="B15" s="121" t="s">
        <v>225</v>
      </c>
      <c r="C15" s="291"/>
      <c r="D15" s="291"/>
      <c r="E15" s="291"/>
      <c r="F15" s="291"/>
      <c r="G15" s="291"/>
      <c r="H15" s="118">
        <v>113</v>
      </c>
      <c r="I15" s="292">
        <v>100</v>
      </c>
      <c r="J15" s="293"/>
      <c r="K15" s="229" t="s">
        <v>21</v>
      </c>
      <c r="L15" s="126" t="s">
        <v>30</v>
      </c>
      <c r="M15" s="127" t="s">
        <v>42</v>
      </c>
      <c r="N15" s="126" t="s">
        <v>33</v>
      </c>
      <c r="O15" s="128" t="s">
        <v>221</v>
      </c>
      <c r="P15" s="129">
        <v>240</v>
      </c>
      <c r="Q15" s="126">
        <v>1</v>
      </c>
      <c r="R15" s="126" t="s">
        <v>3</v>
      </c>
      <c r="S15" s="129" t="s">
        <v>3</v>
      </c>
      <c r="T15" s="263">
        <v>5000</v>
      </c>
      <c r="U15" s="264">
        <v>5000</v>
      </c>
      <c r="V15" s="258">
        <f t="shared" si="0"/>
        <v>100</v>
      </c>
    </row>
    <row r="16" spans="1:22" ht="15" customHeight="1" x14ac:dyDescent="0.25">
      <c r="A16" s="113"/>
      <c r="B16" s="121" t="s">
        <v>225</v>
      </c>
      <c r="C16" s="291"/>
      <c r="D16" s="291"/>
      <c r="E16" s="291"/>
      <c r="F16" s="291"/>
      <c r="G16" s="291"/>
      <c r="H16" s="122">
        <v>113</v>
      </c>
      <c r="I16" s="123"/>
      <c r="J16" s="124">
        <v>113</v>
      </c>
      <c r="K16" s="229" t="s">
        <v>17</v>
      </c>
      <c r="L16" s="126" t="s">
        <v>30</v>
      </c>
      <c r="M16" s="127" t="s">
        <v>42</v>
      </c>
      <c r="N16" s="126" t="s">
        <v>33</v>
      </c>
      <c r="O16" s="128" t="s">
        <v>221</v>
      </c>
      <c r="P16" s="129">
        <v>240</v>
      </c>
      <c r="Q16" s="126">
        <v>1</v>
      </c>
      <c r="R16" s="126">
        <v>13</v>
      </c>
      <c r="S16" s="129" t="s">
        <v>3</v>
      </c>
      <c r="T16" s="263">
        <v>5000</v>
      </c>
      <c r="U16" s="264">
        <v>5000</v>
      </c>
      <c r="V16" s="258">
        <f t="shared" si="0"/>
        <v>100</v>
      </c>
    </row>
    <row r="17" spans="1:22" ht="15" customHeight="1" x14ac:dyDescent="0.25">
      <c r="A17" s="113"/>
      <c r="B17" s="116" t="s">
        <v>225</v>
      </c>
      <c r="C17" s="119" t="s">
        <v>259</v>
      </c>
      <c r="D17" s="119" t="s">
        <v>296</v>
      </c>
      <c r="E17" s="125" t="s">
        <v>295</v>
      </c>
      <c r="F17" s="125" t="s">
        <v>222</v>
      </c>
      <c r="G17" s="123">
        <v>240</v>
      </c>
      <c r="H17" s="123">
        <v>113</v>
      </c>
      <c r="I17" s="123">
        <v>100</v>
      </c>
      <c r="J17" s="206">
        <v>113</v>
      </c>
      <c r="K17" s="229" t="s">
        <v>302</v>
      </c>
      <c r="L17" s="126" t="s">
        <v>30</v>
      </c>
      <c r="M17" s="127" t="s">
        <v>42</v>
      </c>
      <c r="N17" s="126" t="s">
        <v>33</v>
      </c>
      <c r="O17" s="128" t="s">
        <v>221</v>
      </c>
      <c r="P17" s="129">
        <v>240</v>
      </c>
      <c r="Q17" s="126">
        <v>1</v>
      </c>
      <c r="R17" s="126">
        <v>13</v>
      </c>
      <c r="S17" s="129">
        <v>955</v>
      </c>
      <c r="T17" s="263">
        <v>5000</v>
      </c>
      <c r="U17" s="264">
        <v>5000</v>
      </c>
      <c r="V17" s="258">
        <f t="shared" si="0"/>
        <v>100</v>
      </c>
    </row>
    <row r="18" spans="1:22" ht="24.4" customHeight="1" x14ac:dyDescent="0.25">
      <c r="A18" s="113"/>
      <c r="B18" s="116" t="s">
        <v>202</v>
      </c>
      <c r="C18" s="117"/>
      <c r="D18" s="288" t="s">
        <v>291</v>
      </c>
      <c r="E18" s="288"/>
      <c r="F18" s="288"/>
      <c r="G18" s="288"/>
      <c r="H18" s="118">
        <v>203</v>
      </c>
      <c r="I18" s="289"/>
      <c r="J18" s="290"/>
      <c r="K18" s="220" t="s">
        <v>205</v>
      </c>
      <c r="L18" s="221" t="s">
        <v>30</v>
      </c>
      <c r="M18" s="222" t="s">
        <v>175</v>
      </c>
      <c r="N18" s="221" t="s">
        <v>3</v>
      </c>
      <c r="O18" s="223" t="s">
        <v>3</v>
      </c>
      <c r="P18" s="224" t="s">
        <v>3</v>
      </c>
      <c r="Q18" s="221" t="s">
        <v>3</v>
      </c>
      <c r="R18" s="221" t="s">
        <v>3</v>
      </c>
      <c r="S18" s="224" t="s">
        <v>3</v>
      </c>
      <c r="T18" s="259">
        <v>212000</v>
      </c>
      <c r="U18" s="260">
        <v>212000</v>
      </c>
      <c r="V18" s="258">
        <f t="shared" si="0"/>
        <v>100</v>
      </c>
    </row>
    <row r="19" spans="1:22" ht="76.900000000000006" customHeight="1" x14ac:dyDescent="0.25">
      <c r="A19" s="113"/>
      <c r="B19" s="116" t="s">
        <v>202</v>
      </c>
      <c r="C19" s="119"/>
      <c r="D19" s="117"/>
      <c r="E19" s="294" t="s">
        <v>290</v>
      </c>
      <c r="F19" s="294"/>
      <c r="G19" s="294"/>
      <c r="H19" s="118">
        <v>203</v>
      </c>
      <c r="I19" s="295"/>
      <c r="J19" s="296"/>
      <c r="K19" s="225" t="s">
        <v>204</v>
      </c>
      <c r="L19" s="226" t="s">
        <v>30</v>
      </c>
      <c r="M19" s="227" t="s">
        <v>175</v>
      </c>
      <c r="N19" s="226" t="s">
        <v>33</v>
      </c>
      <c r="O19" s="156" t="s">
        <v>3</v>
      </c>
      <c r="P19" s="228" t="s">
        <v>3</v>
      </c>
      <c r="Q19" s="226" t="s">
        <v>3</v>
      </c>
      <c r="R19" s="226" t="s">
        <v>3</v>
      </c>
      <c r="S19" s="228" t="s">
        <v>3</v>
      </c>
      <c r="T19" s="261">
        <v>212000</v>
      </c>
      <c r="U19" s="262">
        <v>212000</v>
      </c>
      <c r="V19" s="258">
        <f t="shared" si="0"/>
        <v>100</v>
      </c>
    </row>
    <row r="20" spans="1:22" ht="36.4" customHeight="1" x14ac:dyDescent="0.25">
      <c r="A20" s="113"/>
      <c r="B20" s="116" t="s">
        <v>202</v>
      </c>
      <c r="C20" s="119"/>
      <c r="D20" s="119"/>
      <c r="E20" s="120"/>
      <c r="F20" s="294" t="s">
        <v>199</v>
      </c>
      <c r="G20" s="294"/>
      <c r="H20" s="118">
        <v>203</v>
      </c>
      <c r="I20" s="295"/>
      <c r="J20" s="296"/>
      <c r="K20" s="225" t="s">
        <v>203</v>
      </c>
      <c r="L20" s="226" t="s">
        <v>30</v>
      </c>
      <c r="M20" s="227" t="s">
        <v>175</v>
      </c>
      <c r="N20" s="226" t="s">
        <v>33</v>
      </c>
      <c r="O20" s="156" t="s">
        <v>197</v>
      </c>
      <c r="P20" s="228" t="s">
        <v>3</v>
      </c>
      <c r="Q20" s="226" t="s">
        <v>3</v>
      </c>
      <c r="R20" s="226" t="s">
        <v>3</v>
      </c>
      <c r="S20" s="228" t="s">
        <v>3</v>
      </c>
      <c r="T20" s="261">
        <v>212000</v>
      </c>
      <c r="U20" s="262">
        <v>212000</v>
      </c>
      <c r="V20" s="258">
        <f t="shared" si="0"/>
        <v>100</v>
      </c>
    </row>
    <row r="21" spans="1:22" ht="28.9" customHeight="1" x14ac:dyDescent="0.25">
      <c r="A21" s="113"/>
      <c r="B21" s="121" t="s">
        <v>202</v>
      </c>
      <c r="C21" s="291"/>
      <c r="D21" s="291"/>
      <c r="E21" s="291"/>
      <c r="F21" s="291"/>
      <c r="G21" s="291"/>
      <c r="H21" s="118">
        <v>203</v>
      </c>
      <c r="I21" s="292"/>
      <c r="J21" s="293"/>
      <c r="K21" s="229" t="s">
        <v>198</v>
      </c>
      <c r="L21" s="126" t="s">
        <v>30</v>
      </c>
      <c r="M21" s="127" t="s">
        <v>175</v>
      </c>
      <c r="N21" s="126" t="s">
        <v>33</v>
      </c>
      <c r="O21" s="128" t="s">
        <v>197</v>
      </c>
      <c r="P21" s="129">
        <v>120</v>
      </c>
      <c r="Q21" s="126" t="s">
        <v>3</v>
      </c>
      <c r="R21" s="126" t="s">
        <v>3</v>
      </c>
      <c r="S21" s="129" t="s">
        <v>3</v>
      </c>
      <c r="T21" s="263">
        <v>212000</v>
      </c>
      <c r="U21" s="264">
        <v>212000</v>
      </c>
      <c r="V21" s="258">
        <f t="shared" si="0"/>
        <v>100</v>
      </c>
    </row>
    <row r="22" spans="1:22" ht="15" customHeight="1" x14ac:dyDescent="0.25">
      <c r="A22" s="113"/>
      <c r="B22" s="121" t="s">
        <v>202</v>
      </c>
      <c r="C22" s="291"/>
      <c r="D22" s="291"/>
      <c r="E22" s="291"/>
      <c r="F22" s="291"/>
      <c r="G22" s="291"/>
      <c r="H22" s="118">
        <v>203</v>
      </c>
      <c r="I22" s="292">
        <v>200</v>
      </c>
      <c r="J22" s="293"/>
      <c r="K22" s="229" t="s">
        <v>16</v>
      </c>
      <c r="L22" s="126" t="s">
        <v>30</v>
      </c>
      <c r="M22" s="127" t="s">
        <v>175</v>
      </c>
      <c r="N22" s="126" t="s">
        <v>33</v>
      </c>
      <c r="O22" s="128" t="s">
        <v>197</v>
      </c>
      <c r="P22" s="129">
        <v>120</v>
      </c>
      <c r="Q22" s="126">
        <v>2</v>
      </c>
      <c r="R22" s="126" t="s">
        <v>3</v>
      </c>
      <c r="S22" s="129" t="s">
        <v>3</v>
      </c>
      <c r="T22" s="263">
        <v>212000</v>
      </c>
      <c r="U22" s="264">
        <v>212000</v>
      </c>
      <c r="V22" s="258">
        <f t="shared" si="0"/>
        <v>100</v>
      </c>
    </row>
    <row r="23" spans="1:22" ht="15" customHeight="1" x14ac:dyDescent="0.25">
      <c r="A23" s="113"/>
      <c r="B23" s="121" t="s">
        <v>202</v>
      </c>
      <c r="C23" s="291"/>
      <c r="D23" s="291"/>
      <c r="E23" s="291"/>
      <c r="F23" s="291"/>
      <c r="G23" s="291"/>
      <c r="H23" s="122">
        <v>203</v>
      </c>
      <c r="I23" s="123"/>
      <c r="J23" s="124">
        <v>203</v>
      </c>
      <c r="K23" s="229" t="s">
        <v>15</v>
      </c>
      <c r="L23" s="126" t="s">
        <v>30</v>
      </c>
      <c r="M23" s="127" t="s">
        <v>175</v>
      </c>
      <c r="N23" s="126" t="s">
        <v>33</v>
      </c>
      <c r="O23" s="128" t="s">
        <v>197</v>
      </c>
      <c r="P23" s="129">
        <v>120</v>
      </c>
      <c r="Q23" s="126">
        <v>2</v>
      </c>
      <c r="R23" s="126">
        <v>3</v>
      </c>
      <c r="S23" s="129" t="s">
        <v>3</v>
      </c>
      <c r="T23" s="263">
        <v>212000</v>
      </c>
      <c r="U23" s="264">
        <v>212000</v>
      </c>
      <c r="V23" s="258">
        <f t="shared" si="0"/>
        <v>100</v>
      </c>
    </row>
    <row r="24" spans="1:22" ht="15" customHeight="1" x14ac:dyDescent="0.25">
      <c r="A24" s="113"/>
      <c r="B24" s="116" t="s">
        <v>202</v>
      </c>
      <c r="C24" s="119" t="s">
        <v>259</v>
      </c>
      <c r="D24" s="119" t="s">
        <v>291</v>
      </c>
      <c r="E24" s="125" t="s">
        <v>290</v>
      </c>
      <c r="F24" s="125" t="s">
        <v>199</v>
      </c>
      <c r="G24" s="123">
        <v>120</v>
      </c>
      <c r="H24" s="123">
        <v>203</v>
      </c>
      <c r="I24" s="123">
        <v>200</v>
      </c>
      <c r="J24" s="206">
        <v>203</v>
      </c>
      <c r="K24" s="229" t="s">
        <v>302</v>
      </c>
      <c r="L24" s="126" t="s">
        <v>30</v>
      </c>
      <c r="M24" s="127" t="s">
        <v>175</v>
      </c>
      <c r="N24" s="126" t="s">
        <v>33</v>
      </c>
      <c r="O24" s="128" t="s">
        <v>197</v>
      </c>
      <c r="P24" s="129">
        <v>120</v>
      </c>
      <c r="Q24" s="126">
        <v>2</v>
      </c>
      <c r="R24" s="126">
        <v>3</v>
      </c>
      <c r="S24" s="129">
        <v>955</v>
      </c>
      <c r="T24" s="263">
        <v>212000</v>
      </c>
      <c r="U24" s="264">
        <v>212000</v>
      </c>
      <c r="V24" s="258">
        <f t="shared" si="0"/>
        <v>100</v>
      </c>
    </row>
    <row r="25" spans="1:22" ht="32.65" customHeight="1" x14ac:dyDescent="0.25">
      <c r="A25" s="113"/>
      <c r="B25" s="116" t="s">
        <v>210</v>
      </c>
      <c r="C25" s="117"/>
      <c r="D25" s="288" t="s">
        <v>294</v>
      </c>
      <c r="E25" s="288"/>
      <c r="F25" s="288"/>
      <c r="G25" s="288"/>
      <c r="H25" s="118">
        <v>113</v>
      </c>
      <c r="I25" s="289"/>
      <c r="J25" s="290"/>
      <c r="K25" s="220" t="s">
        <v>220</v>
      </c>
      <c r="L25" s="221" t="s">
        <v>30</v>
      </c>
      <c r="M25" s="222" t="s">
        <v>60</v>
      </c>
      <c r="N25" s="221" t="s">
        <v>3</v>
      </c>
      <c r="O25" s="223" t="s">
        <v>3</v>
      </c>
      <c r="P25" s="224" t="s">
        <v>3</v>
      </c>
      <c r="Q25" s="221" t="s">
        <v>3</v>
      </c>
      <c r="R25" s="221" t="s">
        <v>3</v>
      </c>
      <c r="S25" s="224" t="s">
        <v>3</v>
      </c>
      <c r="T25" s="259">
        <f>T26+T41</f>
        <v>686149.2</v>
      </c>
      <c r="U25" s="259">
        <f>U26+U41</f>
        <v>674809.2</v>
      </c>
      <c r="V25" s="257">
        <f t="shared" si="0"/>
        <v>98.347298226100094</v>
      </c>
    </row>
    <row r="26" spans="1:22" ht="28.9" customHeight="1" x14ac:dyDescent="0.25">
      <c r="A26" s="113"/>
      <c r="B26" s="116" t="s">
        <v>217</v>
      </c>
      <c r="C26" s="119"/>
      <c r="D26" s="117"/>
      <c r="E26" s="294" t="s">
        <v>293</v>
      </c>
      <c r="F26" s="294"/>
      <c r="G26" s="294"/>
      <c r="H26" s="118">
        <v>113</v>
      </c>
      <c r="I26" s="295"/>
      <c r="J26" s="296"/>
      <c r="K26" s="225" t="s">
        <v>219</v>
      </c>
      <c r="L26" s="226" t="s">
        <v>30</v>
      </c>
      <c r="M26" s="227" t="s">
        <v>60</v>
      </c>
      <c r="N26" s="226" t="s">
        <v>33</v>
      </c>
      <c r="O26" s="156" t="s">
        <v>3</v>
      </c>
      <c r="P26" s="228" t="s">
        <v>3</v>
      </c>
      <c r="Q26" s="226" t="s">
        <v>3</v>
      </c>
      <c r="R26" s="226" t="s">
        <v>3</v>
      </c>
      <c r="S26" s="228" t="s">
        <v>3</v>
      </c>
      <c r="T26" s="261">
        <f>T27+T32</f>
        <v>503149.2</v>
      </c>
      <c r="U26" s="261">
        <f>U27+U32</f>
        <v>491809.2</v>
      </c>
      <c r="V26" s="257">
        <f t="shared" si="0"/>
        <v>97.746195363124897</v>
      </c>
    </row>
    <row r="27" spans="1:22" s="6" customFormat="1" ht="28.9" customHeight="1" x14ac:dyDescent="0.25">
      <c r="A27" s="113"/>
      <c r="B27" s="116"/>
      <c r="C27" s="119"/>
      <c r="D27" s="117"/>
      <c r="E27" s="120"/>
      <c r="F27" s="125"/>
      <c r="G27" s="125"/>
      <c r="H27" s="118"/>
      <c r="I27" s="130"/>
      <c r="J27" s="131"/>
      <c r="K27" s="225" t="s">
        <v>317</v>
      </c>
      <c r="L27" s="226" t="s">
        <v>30</v>
      </c>
      <c r="M27" s="227" t="s">
        <v>60</v>
      </c>
      <c r="N27" s="226" t="s">
        <v>33</v>
      </c>
      <c r="O27" s="156">
        <v>80160</v>
      </c>
      <c r="P27" s="228"/>
      <c r="Q27" s="226"/>
      <c r="R27" s="226"/>
      <c r="S27" s="228"/>
      <c r="T27" s="261">
        <v>47409.2</v>
      </c>
      <c r="U27" s="262">
        <v>36209.199999999997</v>
      </c>
      <c r="V27" s="257">
        <f t="shared" si="0"/>
        <v>76.375893286535103</v>
      </c>
    </row>
    <row r="28" spans="1:22" s="6" customFormat="1" ht="28.9" customHeight="1" x14ac:dyDescent="0.25">
      <c r="A28" s="113"/>
      <c r="B28" s="116"/>
      <c r="C28" s="119"/>
      <c r="D28" s="117"/>
      <c r="E28" s="120"/>
      <c r="F28" s="125"/>
      <c r="G28" s="125"/>
      <c r="H28" s="118"/>
      <c r="I28" s="130"/>
      <c r="J28" s="131"/>
      <c r="K28" s="229" t="s">
        <v>55</v>
      </c>
      <c r="L28" s="126" t="s">
        <v>30</v>
      </c>
      <c r="M28" s="127" t="s">
        <v>60</v>
      </c>
      <c r="N28" s="126" t="s">
        <v>33</v>
      </c>
      <c r="O28" s="128">
        <v>80160</v>
      </c>
      <c r="P28" s="129">
        <v>240</v>
      </c>
      <c r="Q28" s="226"/>
      <c r="R28" s="226"/>
      <c r="S28" s="228"/>
      <c r="T28" s="263">
        <v>47409.2</v>
      </c>
      <c r="U28" s="264">
        <v>36209.199999999997</v>
      </c>
      <c r="V28" s="257">
        <f t="shared" si="0"/>
        <v>76.375893286535103</v>
      </c>
    </row>
    <row r="29" spans="1:22" s="6" customFormat="1" ht="28.9" customHeight="1" x14ac:dyDescent="0.25">
      <c r="A29" s="113"/>
      <c r="B29" s="116"/>
      <c r="C29" s="119"/>
      <c r="D29" s="117"/>
      <c r="E29" s="120"/>
      <c r="F29" s="125"/>
      <c r="G29" s="125"/>
      <c r="H29" s="118"/>
      <c r="I29" s="130"/>
      <c r="J29" s="131"/>
      <c r="K29" s="229" t="s">
        <v>21</v>
      </c>
      <c r="L29" s="126" t="s">
        <v>30</v>
      </c>
      <c r="M29" s="127" t="s">
        <v>60</v>
      </c>
      <c r="N29" s="126" t="s">
        <v>33</v>
      </c>
      <c r="O29" s="128">
        <v>80160</v>
      </c>
      <c r="P29" s="129">
        <v>240</v>
      </c>
      <c r="Q29" s="126">
        <v>1</v>
      </c>
      <c r="R29" s="126" t="s">
        <v>3</v>
      </c>
      <c r="S29" s="129" t="s">
        <v>3</v>
      </c>
      <c r="T29" s="263">
        <v>47409.2</v>
      </c>
      <c r="U29" s="264">
        <v>36209.199999999997</v>
      </c>
      <c r="V29" s="257">
        <f t="shared" si="0"/>
        <v>76.375893286535103</v>
      </c>
    </row>
    <row r="30" spans="1:22" s="6" customFormat="1" ht="19.149999999999999" customHeight="1" x14ac:dyDescent="0.25">
      <c r="A30" s="113"/>
      <c r="B30" s="116"/>
      <c r="C30" s="119"/>
      <c r="D30" s="117"/>
      <c r="E30" s="120"/>
      <c r="F30" s="125"/>
      <c r="G30" s="125"/>
      <c r="H30" s="118"/>
      <c r="I30" s="130"/>
      <c r="J30" s="131"/>
      <c r="K30" s="229" t="s">
        <v>17</v>
      </c>
      <c r="L30" s="126" t="s">
        <v>30</v>
      </c>
      <c r="M30" s="127" t="s">
        <v>60</v>
      </c>
      <c r="N30" s="126" t="s">
        <v>33</v>
      </c>
      <c r="O30" s="128">
        <v>80160</v>
      </c>
      <c r="P30" s="129">
        <v>240</v>
      </c>
      <c r="Q30" s="126">
        <v>1</v>
      </c>
      <c r="R30" s="126">
        <v>13</v>
      </c>
      <c r="S30" s="129" t="s">
        <v>3</v>
      </c>
      <c r="T30" s="263">
        <v>47409.2</v>
      </c>
      <c r="U30" s="264">
        <v>36209.199999999997</v>
      </c>
      <c r="V30" s="257">
        <f t="shared" si="0"/>
        <v>76.375893286535103</v>
      </c>
    </row>
    <row r="31" spans="1:22" s="6" customFormat="1" ht="19.149999999999999" customHeight="1" x14ac:dyDescent="0.25">
      <c r="A31" s="113"/>
      <c r="B31" s="116"/>
      <c r="C31" s="119"/>
      <c r="D31" s="117"/>
      <c r="E31" s="120"/>
      <c r="F31" s="125"/>
      <c r="G31" s="125"/>
      <c r="H31" s="118"/>
      <c r="I31" s="130"/>
      <c r="J31" s="131"/>
      <c r="K31" s="229" t="s">
        <v>302</v>
      </c>
      <c r="L31" s="126" t="s">
        <v>30</v>
      </c>
      <c r="M31" s="127" t="s">
        <v>60</v>
      </c>
      <c r="N31" s="126" t="s">
        <v>33</v>
      </c>
      <c r="O31" s="128">
        <v>80160</v>
      </c>
      <c r="P31" s="129">
        <v>240</v>
      </c>
      <c r="Q31" s="126">
        <v>1</v>
      </c>
      <c r="R31" s="126">
        <v>13</v>
      </c>
      <c r="S31" s="129">
        <v>955</v>
      </c>
      <c r="T31" s="263">
        <v>47409.2</v>
      </c>
      <c r="U31" s="264">
        <v>36209.199999999997</v>
      </c>
      <c r="V31" s="257">
        <f t="shared" si="0"/>
        <v>76.375893286535103</v>
      </c>
    </row>
    <row r="32" spans="1:22" ht="15" customHeight="1" x14ac:dyDescent="0.25">
      <c r="A32" s="113"/>
      <c r="B32" s="116" t="s">
        <v>217</v>
      </c>
      <c r="C32" s="119"/>
      <c r="D32" s="119"/>
      <c r="E32" s="120"/>
      <c r="F32" s="294" t="s">
        <v>215</v>
      </c>
      <c r="G32" s="294"/>
      <c r="H32" s="118">
        <v>113</v>
      </c>
      <c r="I32" s="295"/>
      <c r="J32" s="296"/>
      <c r="K32" s="225" t="s">
        <v>218</v>
      </c>
      <c r="L32" s="226" t="s">
        <v>30</v>
      </c>
      <c r="M32" s="227" t="s">
        <v>60</v>
      </c>
      <c r="N32" s="226" t="s">
        <v>33</v>
      </c>
      <c r="O32" s="156" t="s">
        <v>213</v>
      </c>
      <c r="P32" s="228" t="s">
        <v>3</v>
      </c>
      <c r="Q32" s="226" t="s">
        <v>3</v>
      </c>
      <c r="R32" s="226" t="s">
        <v>3</v>
      </c>
      <c r="S32" s="228" t="s">
        <v>3</v>
      </c>
      <c r="T32" s="261">
        <v>455740</v>
      </c>
      <c r="U32" s="262">
        <v>455600</v>
      </c>
      <c r="V32" s="257">
        <f t="shared" si="0"/>
        <v>99.969280730240925</v>
      </c>
    </row>
    <row r="33" spans="1:22" ht="27.6" customHeight="1" x14ac:dyDescent="0.25">
      <c r="A33" s="113"/>
      <c r="B33" s="121" t="s">
        <v>217</v>
      </c>
      <c r="C33" s="291"/>
      <c r="D33" s="291"/>
      <c r="E33" s="291"/>
      <c r="F33" s="291"/>
      <c r="G33" s="291"/>
      <c r="H33" s="118">
        <v>113</v>
      </c>
      <c r="I33" s="292"/>
      <c r="J33" s="293"/>
      <c r="K33" s="229" t="s">
        <v>55</v>
      </c>
      <c r="L33" s="126" t="s">
        <v>30</v>
      </c>
      <c r="M33" s="127" t="s">
        <v>60</v>
      </c>
      <c r="N33" s="126" t="s">
        <v>33</v>
      </c>
      <c r="O33" s="128" t="s">
        <v>213</v>
      </c>
      <c r="P33" s="129">
        <v>240</v>
      </c>
      <c r="Q33" s="126" t="s">
        <v>3</v>
      </c>
      <c r="R33" s="126" t="s">
        <v>3</v>
      </c>
      <c r="S33" s="129" t="s">
        <v>3</v>
      </c>
      <c r="T33" s="263">
        <v>199740</v>
      </c>
      <c r="U33" s="264">
        <v>199600</v>
      </c>
      <c r="V33" s="257">
        <f t="shared" si="0"/>
        <v>99.929908881546012</v>
      </c>
    </row>
    <row r="34" spans="1:22" ht="27.6" customHeight="1" x14ac:dyDescent="0.25">
      <c r="A34" s="113"/>
      <c r="B34" s="121" t="s">
        <v>217</v>
      </c>
      <c r="C34" s="291"/>
      <c r="D34" s="291"/>
      <c r="E34" s="291"/>
      <c r="F34" s="291"/>
      <c r="G34" s="291"/>
      <c r="H34" s="118">
        <v>113</v>
      </c>
      <c r="I34" s="292">
        <v>100</v>
      </c>
      <c r="J34" s="293"/>
      <c r="K34" s="229" t="s">
        <v>21</v>
      </c>
      <c r="L34" s="126" t="s">
        <v>30</v>
      </c>
      <c r="M34" s="127" t="s">
        <v>60</v>
      </c>
      <c r="N34" s="126" t="s">
        <v>33</v>
      </c>
      <c r="O34" s="128" t="s">
        <v>213</v>
      </c>
      <c r="P34" s="129">
        <v>240</v>
      </c>
      <c r="Q34" s="126">
        <v>1</v>
      </c>
      <c r="R34" s="126" t="s">
        <v>3</v>
      </c>
      <c r="S34" s="129" t="s">
        <v>3</v>
      </c>
      <c r="T34" s="263">
        <v>199740</v>
      </c>
      <c r="U34" s="264">
        <v>199600</v>
      </c>
      <c r="V34" s="257">
        <f t="shared" si="0"/>
        <v>99.929908881546012</v>
      </c>
    </row>
    <row r="35" spans="1:22" ht="15" customHeight="1" x14ac:dyDescent="0.25">
      <c r="A35" s="113"/>
      <c r="B35" s="121" t="s">
        <v>217</v>
      </c>
      <c r="C35" s="291"/>
      <c r="D35" s="291"/>
      <c r="E35" s="291"/>
      <c r="F35" s="291"/>
      <c r="G35" s="291"/>
      <c r="H35" s="122">
        <v>113</v>
      </c>
      <c r="I35" s="123"/>
      <c r="J35" s="124">
        <v>113</v>
      </c>
      <c r="K35" s="229" t="s">
        <v>17</v>
      </c>
      <c r="L35" s="126" t="s">
        <v>30</v>
      </c>
      <c r="M35" s="127" t="s">
        <v>60</v>
      </c>
      <c r="N35" s="126" t="s">
        <v>33</v>
      </c>
      <c r="O35" s="128" t="s">
        <v>213</v>
      </c>
      <c r="P35" s="129">
        <v>240</v>
      </c>
      <c r="Q35" s="126">
        <v>1</v>
      </c>
      <c r="R35" s="126">
        <v>13</v>
      </c>
      <c r="S35" s="129" t="s">
        <v>3</v>
      </c>
      <c r="T35" s="263">
        <v>199740</v>
      </c>
      <c r="U35" s="264">
        <v>199600</v>
      </c>
      <c r="V35" s="257">
        <f t="shared" si="0"/>
        <v>99.929908881546012</v>
      </c>
    </row>
    <row r="36" spans="1:22" ht="15" customHeight="1" x14ac:dyDescent="0.25">
      <c r="A36" s="113"/>
      <c r="B36" s="116" t="s">
        <v>217</v>
      </c>
      <c r="C36" s="119" t="s">
        <v>259</v>
      </c>
      <c r="D36" s="119" t="s">
        <v>294</v>
      </c>
      <c r="E36" s="125" t="s">
        <v>293</v>
      </c>
      <c r="F36" s="125" t="s">
        <v>215</v>
      </c>
      <c r="G36" s="123">
        <v>240</v>
      </c>
      <c r="H36" s="123">
        <v>113</v>
      </c>
      <c r="I36" s="123">
        <v>100</v>
      </c>
      <c r="J36" s="206">
        <v>113</v>
      </c>
      <c r="K36" s="229" t="s">
        <v>302</v>
      </c>
      <c r="L36" s="126" t="s">
        <v>30</v>
      </c>
      <c r="M36" s="127" t="s">
        <v>60</v>
      </c>
      <c r="N36" s="126" t="s">
        <v>33</v>
      </c>
      <c r="O36" s="128" t="s">
        <v>213</v>
      </c>
      <c r="P36" s="129">
        <v>240</v>
      </c>
      <c r="Q36" s="126">
        <v>1</v>
      </c>
      <c r="R36" s="126">
        <v>13</v>
      </c>
      <c r="S36" s="129">
        <v>955</v>
      </c>
      <c r="T36" s="263">
        <v>199740</v>
      </c>
      <c r="U36" s="264">
        <v>199600</v>
      </c>
      <c r="V36" s="257">
        <f t="shared" si="0"/>
        <v>99.929908881546012</v>
      </c>
    </row>
    <row r="37" spans="1:22" ht="15" customHeight="1" x14ac:dyDescent="0.25">
      <c r="A37" s="113"/>
      <c r="B37" s="121" t="s">
        <v>217</v>
      </c>
      <c r="C37" s="291"/>
      <c r="D37" s="291"/>
      <c r="E37" s="291"/>
      <c r="F37" s="291"/>
      <c r="G37" s="291"/>
      <c r="H37" s="118">
        <v>113</v>
      </c>
      <c r="I37" s="292"/>
      <c r="J37" s="293"/>
      <c r="K37" s="229" t="s">
        <v>214</v>
      </c>
      <c r="L37" s="126" t="s">
        <v>30</v>
      </c>
      <c r="M37" s="127" t="s">
        <v>60</v>
      </c>
      <c r="N37" s="126" t="s">
        <v>33</v>
      </c>
      <c r="O37" s="128" t="s">
        <v>213</v>
      </c>
      <c r="P37" s="129">
        <v>850</v>
      </c>
      <c r="Q37" s="126" t="s">
        <v>3</v>
      </c>
      <c r="R37" s="126" t="s">
        <v>3</v>
      </c>
      <c r="S37" s="129" t="s">
        <v>3</v>
      </c>
      <c r="T37" s="263">
        <v>256000</v>
      </c>
      <c r="U37" s="264">
        <v>256000</v>
      </c>
      <c r="V37" s="257">
        <f t="shared" si="0"/>
        <v>100</v>
      </c>
    </row>
    <row r="38" spans="1:22" ht="15" customHeight="1" x14ac:dyDescent="0.25">
      <c r="A38" s="113"/>
      <c r="B38" s="121" t="s">
        <v>217</v>
      </c>
      <c r="C38" s="291"/>
      <c r="D38" s="291"/>
      <c r="E38" s="291"/>
      <c r="F38" s="291"/>
      <c r="G38" s="291"/>
      <c r="H38" s="118">
        <v>113</v>
      </c>
      <c r="I38" s="292">
        <v>100</v>
      </c>
      <c r="J38" s="293"/>
      <c r="K38" s="229" t="s">
        <v>21</v>
      </c>
      <c r="L38" s="126" t="s">
        <v>30</v>
      </c>
      <c r="M38" s="127" t="s">
        <v>60</v>
      </c>
      <c r="N38" s="126" t="s">
        <v>33</v>
      </c>
      <c r="O38" s="128" t="s">
        <v>213</v>
      </c>
      <c r="P38" s="129">
        <v>850</v>
      </c>
      <c r="Q38" s="126">
        <v>1</v>
      </c>
      <c r="R38" s="126" t="s">
        <v>3</v>
      </c>
      <c r="S38" s="129" t="s">
        <v>3</v>
      </c>
      <c r="T38" s="263">
        <v>256000</v>
      </c>
      <c r="U38" s="264">
        <v>256000</v>
      </c>
      <c r="V38" s="257">
        <f t="shared" si="0"/>
        <v>100</v>
      </c>
    </row>
    <row r="39" spans="1:22" ht="15" customHeight="1" x14ac:dyDescent="0.25">
      <c r="A39" s="113"/>
      <c r="B39" s="121" t="s">
        <v>217</v>
      </c>
      <c r="C39" s="291"/>
      <c r="D39" s="291"/>
      <c r="E39" s="291"/>
      <c r="F39" s="291"/>
      <c r="G39" s="291"/>
      <c r="H39" s="122">
        <v>113</v>
      </c>
      <c r="I39" s="123"/>
      <c r="J39" s="124">
        <v>113</v>
      </c>
      <c r="K39" s="229" t="s">
        <v>17</v>
      </c>
      <c r="L39" s="126" t="s">
        <v>30</v>
      </c>
      <c r="M39" s="127" t="s">
        <v>60</v>
      </c>
      <c r="N39" s="126" t="s">
        <v>33</v>
      </c>
      <c r="O39" s="128" t="s">
        <v>213</v>
      </c>
      <c r="P39" s="129">
        <v>850</v>
      </c>
      <c r="Q39" s="126">
        <v>1</v>
      </c>
      <c r="R39" s="126">
        <v>13</v>
      </c>
      <c r="S39" s="129" t="s">
        <v>3</v>
      </c>
      <c r="T39" s="263">
        <v>256000</v>
      </c>
      <c r="U39" s="264">
        <v>256000</v>
      </c>
      <c r="V39" s="257">
        <f t="shared" si="0"/>
        <v>100</v>
      </c>
    </row>
    <row r="40" spans="1:22" ht="15" customHeight="1" x14ac:dyDescent="0.25">
      <c r="A40" s="113"/>
      <c r="B40" s="116" t="s">
        <v>217</v>
      </c>
      <c r="C40" s="119" t="s">
        <v>259</v>
      </c>
      <c r="D40" s="119" t="s">
        <v>294</v>
      </c>
      <c r="E40" s="125" t="s">
        <v>293</v>
      </c>
      <c r="F40" s="125" t="s">
        <v>215</v>
      </c>
      <c r="G40" s="123">
        <v>850</v>
      </c>
      <c r="H40" s="123">
        <v>113</v>
      </c>
      <c r="I40" s="123">
        <v>100</v>
      </c>
      <c r="J40" s="206">
        <v>113</v>
      </c>
      <c r="K40" s="229" t="s">
        <v>302</v>
      </c>
      <c r="L40" s="126" t="s">
        <v>30</v>
      </c>
      <c r="M40" s="127" t="s">
        <v>60</v>
      </c>
      <c r="N40" s="126" t="s">
        <v>33</v>
      </c>
      <c r="O40" s="128" t="s">
        <v>213</v>
      </c>
      <c r="P40" s="129">
        <v>850</v>
      </c>
      <c r="Q40" s="126">
        <v>1</v>
      </c>
      <c r="R40" s="126">
        <v>13</v>
      </c>
      <c r="S40" s="129">
        <v>955</v>
      </c>
      <c r="T40" s="263">
        <v>256000</v>
      </c>
      <c r="U40" s="264">
        <v>256000</v>
      </c>
      <c r="V40" s="257">
        <f t="shared" si="0"/>
        <v>100</v>
      </c>
    </row>
    <row r="41" spans="1:22" ht="36.4" customHeight="1" x14ac:dyDescent="0.25">
      <c r="A41" s="113"/>
      <c r="B41" s="116" t="s">
        <v>210</v>
      </c>
      <c r="C41" s="119"/>
      <c r="D41" s="117"/>
      <c r="E41" s="294" t="s">
        <v>292</v>
      </c>
      <c r="F41" s="294"/>
      <c r="G41" s="294"/>
      <c r="H41" s="118">
        <v>113</v>
      </c>
      <c r="I41" s="295"/>
      <c r="J41" s="296"/>
      <c r="K41" s="225" t="s">
        <v>212</v>
      </c>
      <c r="L41" s="226" t="s">
        <v>30</v>
      </c>
      <c r="M41" s="227" t="s">
        <v>60</v>
      </c>
      <c r="N41" s="226" t="s">
        <v>103</v>
      </c>
      <c r="O41" s="156" t="s">
        <v>3</v>
      </c>
      <c r="P41" s="228" t="s">
        <v>3</v>
      </c>
      <c r="Q41" s="226" t="s">
        <v>3</v>
      </c>
      <c r="R41" s="226" t="s">
        <v>3</v>
      </c>
      <c r="S41" s="228" t="s">
        <v>3</v>
      </c>
      <c r="T41" s="261">
        <v>183000</v>
      </c>
      <c r="U41" s="262">
        <v>183000</v>
      </c>
      <c r="V41" s="257">
        <f t="shared" si="0"/>
        <v>100</v>
      </c>
    </row>
    <row r="42" spans="1:22" ht="34.35" customHeight="1" x14ac:dyDescent="0.25">
      <c r="A42" s="113"/>
      <c r="B42" s="116" t="s">
        <v>210</v>
      </c>
      <c r="C42" s="119"/>
      <c r="D42" s="119"/>
      <c r="E42" s="120"/>
      <c r="F42" s="294" t="s">
        <v>207</v>
      </c>
      <c r="G42" s="294"/>
      <c r="H42" s="118">
        <v>113</v>
      </c>
      <c r="I42" s="295"/>
      <c r="J42" s="296"/>
      <c r="K42" s="225" t="s">
        <v>211</v>
      </c>
      <c r="L42" s="226" t="s">
        <v>30</v>
      </c>
      <c r="M42" s="227" t="s">
        <v>60</v>
      </c>
      <c r="N42" s="226" t="s">
        <v>103</v>
      </c>
      <c r="O42" s="156" t="s">
        <v>206</v>
      </c>
      <c r="P42" s="228" t="s">
        <v>3</v>
      </c>
      <c r="Q42" s="226" t="s">
        <v>3</v>
      </c>
      <c r="R42" s="226" t="s">
        <v>3</v>
      </c>
      <c r="S42" s="228" t="s">
        <v>3</v>
      </c>
      <c r="T42" s="261">
        <v>183000</v>
      </c>
      <c r="U42" s="262">
        <v>183000</v>
      </c>
      <c r="V42" s="257">
        <f t="shared" si="0"/>
        <v>100</v>
      </c>
    </row>
    <row r="43" spans="1:22" ht="36.4" customHeight="1" x14ac:dyDescent="0.25">
      <c r="A43" s="113"/>
      <c r="B43" s="121" t="s">
        <v>210</v>
      </c>
      <c r="C43" s="291"/>
      <c r="D43" s="291"/>
      <c r="E43" s="291"/>
      <c r="F43" s="291"/>
      <c r="G43" s="291"/>
      <c r="H43" s="118">
        <v>113</v>
      </c>
      <c r="I43" s="292"/>
      <c r="J43" s="293"/>
      <c r="K43" s="229" t="s">
        <v>55</v>
      </c>
      <c r="L43" s="126" t="s">
        <v>30</v>
      </c>
      <c r="M43" s="127" t="s">
        <v>60</v>
      </c>
      <c r="N43" s="126" t="s">
        <v>103</v>
      </c>
      <c r="O43" s="128" t="s">
        <v>206</v>
      </c>
      <c r="P43" s="129">
        <v>240</v>
      </c>
      <c r="Q43" s="126" t="s">
        <v>3</v>
      </c>
      <c r="R43" s="126" t="s">
        <v>3</v>
      </c>
      <c r="S43" s="129" t="s">
        <v>3</v>
      </c>
      <c r="T43" s="263">
        <v>183000</v>
      </c>
      <c r="U43" s="264">
        <v>183000</v>
      </c>
      <c r="V43" s="257">
        <f t="shared" si="0"/>
        <v>100</v>
      </c>
    </row>
    <row r="44" spans="1:22" ht="15" customHeight="1" x14ac:dyDescent="0.25">
      <c r="A44" s="113"/>
      <c r="B44" s="121" t="s">
        <v>210</v>
      </c>
      <c r="C44" s="291"/>
      <c r="D44" s="291"/>
      <c r="E44" s="291"/>
      <c r="F44" s="291"/>
      <c r="G44" s="291"/>
      <c r="H44" s="118">
        <v>113</v>
      </c>
      <c r="I44" s="292">
        <v>100</v>
      </c>
      <c r="J44" s="293"/>
      <c r="K44" s="229" t="s">
        <v>21</v>
      </c>
      <c r="L44" s="126" t="s">
        <v>30</v>
      </c>
      <c r="M44" s="127" t="s">
        <v>60</v>
      </c>
      <c r="N44" s="126" t="s">
        <v>103</v>
      </c>
      <c r="O44" s="128" t="s">
        <v>206</v>
      </c>
      <c r="P44" s="129">
        <v>240</v>
      </c>
      <c r="Q44" s="126">
        <v>1</v>
      </c>
      <c r="R44" s="126" t="s">
        <v>3</v>
      </c>
      <c r="S44" s="129" t="s">
        <v>3</v>
      </c>
      <c r="T44" s="263">
        <v>183000</v>
      </c>
      <c r="U44" s="264">
        <v>183000</v>
      </c>
      <c r="V44" s="257">
        <f t="shared" si="0"/>
        <v>100</v>
      </c>
    </row>
    <row r="45" spans="1:22" ht="15" customHeight="1" x14ac:dyDescent="0.25">
      <c r="A45" s="113"/>
      <c r="B45" s="121" t="s">
        <v>210</v>
      </c>
      <c r="C45" s="291"/>
      <c r="D45" s="291"/>
      <c r="E45" s="291"/>
      <c r="F45" s="291"/>
      <c r="G45" s="291"/>
      <c r="H45" s="122">
        <v>113</v>
      </c>
      <c r="I45" s="123"/>
      <c r="J45" s="124">
        <v>113</v>
      </c>
      <c r="K45" s="229" t="s">
        <v>17</v>
      </c>
      <c r="L45" s="126" t="s">
        <v>30</v>
      </c>
      <c r="M45" s="127" t="s">
        <v>60</v>
      </c>
      <c r="N45" s="126" t="s">
        <v>103</v>
      </c>
      <c r="O45" s="128" t="s">
        <v>206</v>
      </c>
      <c r="P45" s="129">
        <v>240</v>
      </c>
      <c r="Q45" s="126">
        <v>1</v>
      </c>
      <c r="R45" s="126">
        <v>13</v>
      </c>
      <c r="S45" s="129" t="s">
        <v>3</v>
      </c>
      <c r="T45" s="263">
        <v>183000</v>
      </c>
      <c r="U45" s="264">
        <v>183000</v>
      </c>
      <c r="V45" s="257">
        <f t="shared" si="0"/>
        <v>100</v>
      </c>
    </row>
    <row r="46" spans="1:22" ht="15" customHeight="1" x14ac:dyDescent="0.25">
      <c r="A46" s="113"/>
      <c r="B46" s="116" t="s">
        <v>210</v>
      </c>
      <c r="C46" s="119" t="s">
        <v>259</v>
      </c>
      <c r="D46" s="119" t="s">
        <v>294</v>
      </c>
      <c r="E46" s="125" t="s">
        <v>292</v>
      </c>
      <c r="F46" s="125" t="s">
        <v>207</v>
      </c>
      <c r="G46" s="123">
        <v>240</v>
      </c>
      <c r="H46" s="123">
        <v>113</v>
      </c>
      <c r="I46" s="123">
        <v>100</v>
      </c>
      <c r="J46" s="206">
        <v>113</v>
      </c>
      <c r="K46" s="229" t="s">
        <v>302</v>
      </c>
      <c r="L46" s="126" t="s">
        <v>30</v>
      </c>
      <c r="M46" s="127" t="s">
        <v>60</v>
      </c>
      <c r="N46" s="126" t="s">
        <v>103</v>
      </c>
      <c r="O46" s="128" t="s">
        <v>206</v>
      </c>
      <c r="P46" s="129">
        <v>240</v>
      </c>
      <c r="Q46" s="126">
        <v>1</v>
      </c>
      <c r="R46" s="126">
        <v>13</v>
      </c>
      <c r="S46" s="129">
        <v>955</v>
      </c>
      <c r="T46" s="263">
        <v>183000</v>
      </c>
      <c r="U46" s="264">
        <v>183000</v>
      </c>
      <c r="V46" s="257">
        <f t="shared" si="0"/>
        <v>100</v>
      </c>
    </row>
    <row r="47" spans="1:22" ht="42.6" customHeight="1" x14ac:dyDescent="0.25">
      <c r="A47" s="113"/>
      <c r="B47" s="116" t="s">
        <v>139</v>
      </c>
      <c r="C47" s="117"/>
      <c r="D47" s="288" t="s">
        <v>279</v>
      </c>
      <c r="E47" s="288"/>
      <c r="F47" s="288"/>
      <c r="G47" s="288"/>
      <c r="H47" s="118">
        <v>501</v>
      </c>
      <c r="I47" s="289"/>
      <c r="J47" s="290"/>
      <c r="K47" s="220" t="s">
        <v>145</v>
      </c>
      <c r="L47" s="221" t="s">
        <v>30</v>
      </c>
      <c r="M47" s="222" t="s">
        <v>53</v>
      </c>
      <c r="N47" s="221" t="s">
        <v>3</v>
      </c>
      <c r="O47" s="223" t="s">
        <v>3</v>
      </c>
      <c r="P47" s="224" t="s">
        <v>3</v>
      </c>
      <c r="Q47" s="221" t="s">
        <v>3</v>
      </c>
      <c r="R47" s="221" t="s">
        <v>3</v>
      </c>
      <c r="S47" s="224" t="s">
        <v>3</v>
      </c>
      <c r="T47" s="259">
        <f>T48+T59</f>
        <v>6566878.3399999999</v>
      </c>
      <c r="U47" s="259">
        <f>U48+U59</f>
        <v>972810</v>
      </c>
      <c r="V47" s="257">
        <f t="shared" si="0"/>
        <v>14.813887963698747</v>
      </c>
    </row>
    <row r="48" spans="1:22" ht="29.45" customHeight="1" x14ac:dyDescent="0.25">
      <c r="A48" s="113"/>
      <c r="B48" s="116" t="s">
        <v>139</v>
      </c>
      <c r="C48" s="119"/>
      <c r="D48" s="117"/>
      <c r="E48" s="294" t="s">
        <v>278</v>
      </c>
      <c r="F48" s="294"/>
      <c r="G48" s="294"/>
      <c r="H48" s="118">
        <v>501</v>
      </c>
      <c r="I48" s="295"/>
      <c r="J48" s="296"/>
      <c r="K48" s="225" t="s">
        <v>144</v>
      </c>
      <c r="L48" s="226" t="s">
        <v>30</v>
      </c>
      <c r="M48" s="227" t="s">
        <v>53</v>
      </c>
      <c r="N48" s="226" t="s">
        <v>33</v>
      </c>
      <c r="O48" s="156" t="s">
        <v>3</v>
      </c>
      <c r="P48" s="228" t="s">
        <v>3</v>
      </c>
      <c r="Q48" s="226" t="s">
        <v>3</v>
      </c>
      <c r="R48" s="226" t="s">
        <v>3</v>
      </c>
      <c r="S48" s="228" t="s">
        <v>3</v>
      </c>
      <c r="T48" s="261">
        <f>T49+T54</f>
        <v>1362878.34</v>
      </c>
      <c r="U48" s="261">
        <f>U49+U54</f>
        <v>972810</v>
      </c>
      <c r="V48" s="257">
        <f t="shared" si="0"/>
        <v>71.379078487666035</v>
      </c>
    </row>
    <row r="49" spans="1:22" ht="36.4" customHeight="1" x14ac:dyDescent="0.25">
      <c r="A49" s="113"/>
      <c r="B49" s="116" t="s">
        <v>143</v>
      </c>
      <c r="C49" s="119"/>
      <c r="D49" s="119"/>
      <c r="E49" s="120"/>
      <c r="F49" s="294" t="s">
        <v>142</v>
      </c>
      <c r="G49" s="294"/>
      <c r="H49" s="118">
        <v>501</v>
      </c>
      <c r="I49" s="295"/>
      <c r="J49" s="296"/>
      <c r="K49" s="225" t="s">
        <v>140</v>
      </c>
      <c r="L49" s="226" t="s">
        <v>30</v>
      </c>
      <c r="M49" s="227" t="s">
        <v>53</v>
      </c>
      <c r="N49" s="226" t="s">
        <v>33</v>
      </c>
      <c r="O49" s="156" t="s">
        <v>141</v>
      </c>
      <c r="P49" s="228" t="s">
        <v>3</v>
      </c>
      <c r="Q49" s="226" t="s">
        <v>3</v>
      </c>
      <c r="R49" s="226" t="s">
        <v>3</v>
      </c>
      <c r="S49" s="228" t="s">
        <v>3</v>
      </c>
      <c r="T49" s="261">
        <v>1294737.8400000001</v>
      </c>
      <c r="U49" s="262">
        <v>924169.5</v>
      </c>
      <c r="V49" s="257">
        <f t="shared" si="0"/>
        <v>71.378890107977384</v>
      </c>
    </row>
    <row r="50" spans="1:22" ht="30" customHeight="1" x14ac:dyDescent="0.25">
      <c r="A50" s="113"/>
      <c r="B50" s="121" t="s">
        <v>143</v>
      </c>
      <c r="C50" s="291"/>
      <c r="D50" s="291"/>
      <c r="E50" s="291"/>
      <c r="F50" s="291"/>
      <c r="G50" s="291"/>
      <c r="H50" s="118">
        <v>501</v>
      </c>
      <c r="I50" s="292"/>
      <c r="J50" s="293"/>
      <c r="K50" s="229" t="s">
        <v>55</v>
      </c>
      <c r="L50" s="126" t="s">
        <v>30</v>
      </c>
      <c r="M50" s="127" t="s">
        <v>53</v>
      </c>
      <c r="N50" s="126" t="s">
        <v>33</v>
      </c>
      <c r="O50" s="128" t="s">
        <v>141</v>
      </c>
      <c r="P50" s="129">
        <v>240</v>
      </c>
      <c r="Q50" s="126" t="s">
        <v>3</v>
      </c>
      <c r="R50" s="126" t="s">
        <v>3</v>
      </c>
      <c r="S50" s="129" t="s">
        <v>3</v>
      </c>
      <c r="T50" s="263">
        <v>1294737.8400000001</v>
      </c>
      <c r="U50" s="264">
        <v>924169.5</v>
      </c>
      <c r="V50" s="257">
        <f t="shared" si="0"/>
        <v>71.378890107977384</v>
      </c>
    </row>
    <row r="51" spans="1:22" ht="15" customHeight="1" x14ac:dyDescent="0.25">
      <c r="A51" s="113"/>
      <c r="B51" s="121" t="s">
        <v>143</v>
      </c>
      <c r="C51" s="291"/>
      <c r="D51" s="291"/>
      <c r="E51" s="291"/>
      <c r="F51" s="291"/>
      <c r="G51" s="291"/>
      <c r="H51" s="118">
        <v>501</v>
      </c>
      <c r="I51" s="292">
        <v>500</v>
      </c>
      <c r="J51" s="293"/>
      <c r="K51" s="229" t="s">
        <v>9</v>
      </c>
      <c r="L51" s="126" t="s">
        <v>30</v>
      </c>
      <c r="M51" s="127" t="s">
        <v>53</v>
      </c>
      <c r="N51" s="126" t="s">
        <v>33</v>
      </c>
      <c r="O51" s="128" t="s">
        <v>141</v>
      </c>
      <c r="P51" s="129">
        <v>240</v>
      </c>
      <c r="Q51" s="126">
        <v>5</v>
      </c>
      <c r="R51" s="126" t="s">
        <v>3</v>
      </c>
      <c r="S51" s="129" t="s">
        <v>3</v>
      </c>
      <c r="T51" s="263">
        <v>1294737.8400000001</v>
      </c>
      <c r="U51" s="264">
        <v>924169.5</v>
      </c>
      <c r="V51" s="257">
        <f t="shared" si="0"/>
        <v>71.378890107977384</v>
      </c>
    </row>
    <row r="52" spans="1:22" ht="15" customHeight="1" x14ac:dyDescent="0.25">
      <c r="A52" s="113"/>
      <c r="B52" s="121" t="s">
        <v>143</v>
      </c>
      <c r="C52" s="291"/>
      <c r="D52" s="291"/>
      <c r="E52" s="291"/>
      <c r="F52" s="291"/>
      <c r="G52" s="291"/>
      <c r="H52" s="122">
        <v>501</v>
      </c>
      <c r="I52" s="123"/>
      <c r="J52" s="124">
        <v>501</v>
      </c>
      <c r="K52" s="229" t="s">
        <v>8</v>
      </c>
      <c r="L52" s="126" t="s">
        <v>30</v>
      </c>
      <c r="M52" s="127" t="s">
        <v>53</v>
      </c>
      <c r="N52" s="126" t="s">
        <v>33</v>
      </c>
      <c r="O52" s="128" t="s">
        <v>141</v>
      </c>
      <c r="P52" s="129">
        <v>240</v>
      </c>
      <c r="Q52" s="126">
        <v>5</v>
      </c>
      <c r="R52" s="126">
        <v>1</v>
      </c>
      <c r="S52" s="129" t="s">
        <v>3</v>
      </c>
      <c r="T52" s="263">
        <v>1294737.8400000001</v>
      </c>
      <c r="U52" s="264">
        <v>924169.5</v>
      </c>
      <c r="V52" s="257">
        <f t="shared" si="0"/>
        <v>71.378890107977384</v>
      </c>
    </row>
    <row r="53" spans="1:22" ht="15" customHeight="1" x14ac:dyDescent="0.25">
      <c r="A53" s="113"/>
      <c r="B53" s="116" t="s">
        <v>143</v>
      </c>
      <c r="C53" s="119" t="s">
        <v>259</v>
      </c>
      <c r="D53" s="119" t="s">
        <v>279</v>
      </c>
      <c r="E53" s="125" t="s">
        <v>278</v>
      </c>
      <c r="F53" s="125" t="s">
        <v>142</v>
      </c>
      <c r="G53" s="123">
        <v>240</v>
      </c>
      <c r="H53" s="123">
        <v>501</v>
      </c>
      <c r="I53" s="123">
        <v>500</v>
      </c>
      <c r="J53" s="206">
        <v>501</v>
      </c>
      <c r="K53" s="229" t="s">
        <v>302</v>
      </c>
      <c r="L53" s="126" t="s">
        <v>30</v>
      </c>
      <c r="M53" s="127" t="s">
        <v>53</v>
      </c>
      <c r="N53" s="126" t="s">
        <v>33</v>
      </c>
      <c r="O53" s="128" t="s">
        <v>141</v>
      </c>
      <c r="P53" s="129">
        <v>240</v>
      </c>
      <c r="Q53" s="126">
        <v>5</v>
      </c>
      <c r="R53" s="126">
        <v>1</v>
      </c>
      <c r="S53" s="129">
        <v>955</v>
      </c>
      <c r="T53" s="263">
        <v>1294737.8400000001</v>
      </c>
      <c r="U53" s="264">
        <v>924169.5</v>
      </c>
      <c r="V53" s="257">
        <f t="shared" si="0"/>
        <v>71.378890107977384</v>
      </c>
    </row>
    <row r="54" spans="1:22" ht="36.4" customHeight="1" x14ac:dyDescent="0.25">
      <c r="A54" s="113"/>
      <c r="B54" s="116" t="s">
        <v>139</v>
      </c>
      <c r="C54" s="119"/>
      <c r="D54" s="119"/>
      <c r="E54" s="120"/>
      <c r="F54" s="294" t="s">
        <v>136</v>
      </c>
      <c r="G54" s="294"/>
      <c r="H54" s="118">
        <v>501</v>
      </c>
      <c r="I54" s="295"/>
      <c r="J54" s="296"/>
      <c r="K54" s="225" t="s">
        <v>140</v>
      </c>
      <c r="L54" s="226" t="s">
        <v>30</v>
      </c>
      <c r="M54" s="227" t="s">
        <v>53</v>
      </c>
      <c r="N54" s="226" t="s">
        <v>33</v>
      </c>
      <c r="O54" s="156" t="s">
        <v>135</v>
      </c>
      <c r="P54" s="228" t="s">
        <v>3</v>
      </c>
      <c r="Q54" s="226" t="s">
        <v>3</v>
      </c>
      <c r="R54" s="226" t="s">
        <v>3</v>
      </c>
      <c r="S54" s="228" t="s">
        <v>3</v>
      </c>
      <c r="T54" s="261">
        <v>68140.5</v>
      </c>
      <c r="U54" s="262">
        <v>48640.5</v>
      </c>
      <c r="V54" s="257">
        <f t="shared" si="0"/>
        <v>71.382657890681756</v>
      </c>
    </row>
    <row r="55" spans="1:22" ht="30" customHeight="1" x14ac:dyDescent="0.25">
      <c r="A55" s="113"/>
      <c r="B55" s="121" t="s">
        <v>139</v>
      </c>
      <c r="C55" s="291"/>
      <c r="D55" s="291"/>
      <c r="E55" s="291"/>
      <c r="F55" s="291"/>
      <c r="G55" s="291"/>
      <c r="H55" s="118">
        <v>501</v>
      </c>
      <c r="I55" s="292"/>
      <c r="J55" s="293"/>
      <c r="K55" s="229" t="s">
        <v>55</v>
      </c>
      <c r="L55" s="126" t="s">
        <v>30</v>
      </c>
      <c r="M55" s="127" t="s">
        <v>53</v>
      </c>
      <c r="N55" s="126" t="s">
        <v>33</v>
      </c>
      <c r="O55" s="128" t="s">
        <v>135</v>
      </c>
      <c r="P55" s="129">
        <v>240</v>
      </c>
      <c r="Q55" s="126" t="s">
        <v>3</v>
      </c>
      <c r="R55" s="126" t="s">
        <v>3</v>
      </c>
      <c r="S55" s="129" t="s">
        <v>3</v>
      </c>
      <c r="T55" s="263">
        <v>68140.5</v>
      </c>
      <c r="U55" s="264">
        <v>48640.5</v>
      </c>
      <c r="V55" s="257">
        <f t="shared" si="0"/>
        <v>71.382657890681756</v>
      </c>
    </row>
    <row r="56" spans="1:22" ht="15" customHeight="1" x14ac:dyDescent="0.25">
      <c r="A56" s="113"/>
      <c r="B56" s="121" t="s">
        <v>139</v>
      </c>
      <c r="C56" s="291"/>
      <c r="D56" s="291"/>
      <c r="E56" s="291"/>
      <c r="F56" s="291"/>
      <c r="G56" s="291"/>
      <c r="H56" s="118">
        <v>501</v>
      </c>
      <c r="I56" s="292">
        <v>500</v>
      </c>
      <c r="J56" s="293"/>
      <c r="K56" s="229" t="s">
        <v>9</v>
      </c>
      <c r="L56" s="126" t="s">
        <v>30</v>
      </c>
      <c r="M56" s="127" t="s">
        <v>53</v>
      </c>
      <c r="N56" s="126" t="s">
        <v>33</v>
      </c>
      <c r="O56" s="128" t="s">
        <v>135</v>
      </c>
      <c r="P56" s="129">
        <v>240</v>
      </c>
      <c r="Q56" s="126">
        <v>5</v>
      </c>
      <c r="R56" s="126" t="s">
        <v>3</v>
      </c>
      <c r="S56" s="129" t="s">
        <v>3</v>
      </c>
      <c r="T56" s="263">
        <v>68140.5</v>
      </c>
      <c r="U56" s="264">
        <v>48640.5</v>
      </c>
      <c r="V56" s="257">
        <f t="shared" si="0"/>
        <v>71.382657890681756</v>
      </c>
    </row>
    <row r="57" spans="1:22" ht="15" customHeight="1" x14ac:dyDescent="0.25">
      <c r="A57" s="113"/>
      <c r="B57" s="121" t="s">
        <v>139</v>
      </c>
      <c r="C57" s="291"/>
      <c r="D57" s="291"/>
      <c r="E57" s="291"/>
      <c r="F57" s="291"/>
      <c r="G57" s="291"/>
      <c r="H57" s="122">
        <v>501</v>
      </c>
      <c r="I57" s="123"/>
      <c r="J57" s="124">
        <v>501</v>
      </c>
      <c r="K57" s="229" t="s">
        <v>8</v>
      </c>
      <c r="L57" s="126" t="s">
        <v>30</v>
      </c>
      <c r="M57" s="127" t="s">
        <v>53</v>
      </c>
      <c r="N57" s="126" t="s">
        <v>33</v>
      </c>
      <c r="O57" s="128" t="s">
        <v>135</v>
      </c>
      <c r="P57" s="129">
        <v>240</v>
      </c>
      <c r="Q57" s="126">
        <v>5</v>
      </c>
      <c r="R57" s="126">
        <v>1</v>
      </c>
      <c r="S57" s="129" t="s">
        <v>3</v>
      </c>
      <c r="T57" s="263">
        <v>68140.5</v>
      </c>
      <c r="U57" s="264">
        <v>48640.5</v>
      </c>
      <c r="V57" s="257">
        <f t="shared" si="0"/>
        <v>71.382657890681756</v>
      </c>
    </row>
    <row r="58" spans="1:22" ht="15" customHeight="1" x14ac:dyDescent="0.25">
      <c r="A58" s="113"/>
      <c r="B58" s="116" t="s">
        <v>139</v>
      </c>
      <c r="C58" s="119" t="s">
        <v>259</v>
      </c>
      <c r="D58" s="119" t="s">
        <v>279</v>
      </c>
      <c r="E58" s="125" t="s">
        <v>278</v>
      </c>
      <c r="F58" s="125" t="s">
        <v>136</v>
      </c>
      <c r="G58" s="123">
        <v>240</v>
      </c>
      <c r="H58" s="123">
        <v>501</v>
      </c>
      <c r="I58" s="123">
        <v>500</v>
      </c>
      <c r="J58" s="206">
        <v>501</v>
      </c>
      <c r="K58" s="229" t="s">
        <v>302</v>
      </c>
      <c r="L58" s="126" t="s">
        <v>30</v>
      </c>
      <c r="M58" s="127" t="s">
        <v>53</v>
      </c>
      <c r="N58" s="126" t="s">
        <v>33</v>
      </c>
      <c r="O58" s="128" t="s">
        <v>135</v>
      </c>
      <c r="P58" s="129">
        <v>240</v>
      </c>
      <c r="Q58" s="126">
        <v>5</v>
      </c>
      <c r="R58" s="126">
        <v>1</v>
      </c>
      <c r="S58" s="129">
        <v>955</v>
      </c>
      <c r="T58" s="263">
        <v>68140.5</v>
      </c>
      <c r="U58" s="264">
        <v>48640.5</v>
      </c>
      <c r="V58" s="257">
        <f t="shared" si="0"/>
        <v>71.382657890681756</v>
      </c>
    </row>
    <row r="59" spans="1:22" s="6" customFormat="1" ht="36" customHeight="1" x14ac:dyDescent="0.25">
      <c r="A59" s="113"/>
      <c r="B59" s="116"/>
      <c r="C59" s="117"/>
      <c r="D59" s="193"/>
      <c r="E59" s="196"/>
      <c r="F59" s="196"/>
      <c r="G59" s="194"/>
      <c r="H59" s="118"/>
      <c r="I59" s="194"/>
      <c r="J59" s="195"/>
      <c r="K59" s="225" t="s">
        <v>329</v>
      </c>
      <c r="L59" s="226" t="s">
        <v>30</v>
      </c>
      <c r="M59" s="227" t="s">
        <v>53</v>
      </c>
      <c r="N59" s="221">
        <v>2</v>
      </c>
      <c r="O59" s="223"/>
      <c r="P59" s="224"/>
      <c r="Q59" s="221"/>
      <c r="R59" s="221"/>
      <c r="S59" s="224"/>
      <c r="T59" s="259">
        <v>5204000</v>
      </c>
      <c r="U59" s="260">
        <v>0</v>
      </c>
      <c r="V59" s="257">
        <f t="shared" si="0"/>
        <v>0</v>
      </c>
    </row>
    <row r="60" spans="1:22" s="6" customFormat="1" ht="45" customHeight="1" x14ac:dyDescent="0.25">
      <c r="A60" s="113"/>
      <c r="B60" s="116"/>
      <c r="C60" s="117"/>
      <c r="D60" s="193"/>
      <c r="E60" s="196"/>
      <c r="F60" s="196"/>
      <c r="G60" s="194"/>
      <c r="H60" s="118"/>
      <c r="I60" s="194"/>
      <c r="J60" s="195"/>
      <c r="K60" s="229" t="s">
        <v>330</v>
      </c>
      <c r="L60" s="126" t="s">
        <v>30</v>
      </c>
      <c r="M60" s="127" t="s">
        <v>53</v>
      </c>
      <c r="N60" s="126">
        <v>2</v>
      </c>
      <c r="O60" s="128">
        <v>63710</v>
      </c>
      <c r="P60" s="129"/>
      <c r="Q60" s="126"/>
      <c r="R60" s="126"/>
      <c r="S60" s="129"/>
      <c r="T60" s="263">
        <v>5204000</v>
      </c>
      <c r="U60" s="264">
        <v>0</v>
      </c>
      <c r="V60" s="257">
        <f t="shared" si="0"/>
        <v>0</v>
      </c>
    </row>
    <row r="61" spans="1:22" s="6" customFormat="1" ht="31.15" customHeight="1" x14ac:dyDescent="0.25">
      <c r="A61" s="113"/>
      <c r="B61" s="116"/>
      <c r="C61" s="117"/>
      <c r="D61" s="193"/>
      <c r="E61" s="196"/>
      <c r="F61" s="196"/>
      <c r="G61" s="194"/>
      <c r="H61" s="118"/>
      <c r="I61" s="194"/>
      <c r="J61" s="195"/>
      <c r="K61" s="229" t="s">
        <v>55</v>
      </c>
      <c r="L61" s="126" t="s">
        <v>30</v>
      </c>
      <c r="M61" s="127" t="s">
        <v>53</v>
      </c>
      <c r="N61" s="126">
        <v>2</v>
      </c>
      <c r="O61" s="128">
        <v>63710</v>
      </c>
      <c r="P61" s="129">
        <v>240</v>
      </c>
      <c r="Q61" s="126" t="s">
        <v>3</v>
      </c>
      <c r="R61" s="126" t="s">
        <v>3</v>
      </c>
      <c r="S61" s="129" t="s">
        <v>3</v>
      </c>
      <c r="T61" s="263">
        <v>5204000</v>
      </c>
      <c r="U61" s="264">
        <v>0</v>
      </c>
      <c r="V61" s="257">
        <f t="shared" si="0"/>
        <v>0</v>
      </c>
    </row>
    <row r="62" spans="1:22" s="6" customFormat="1" ht="15" customHeight="1" x14ac:dyDescent="0.25">
      <c r="A62" s="113"/>
      <c r="B62" s="116"/>
      <c r="C62" s="117"/>
      <c r="D62" s="193"/>
      <c r="E62" s="196"/>
      <c r="F62" s="196"/>
      <c r="G62" s="194"/>
      <c r="H62" s="118"/>
      <c r="I62" s="194"/>
      <c r="J62" s="195"/>
      <c r="K62" s="229" t="s">
        <v>9</v>
      </c>
      <c r="L62" s="126" t="s">
        <v>30</v>
      </c>
      <c r="M62" s="127" t="s">
        <v>53</v>
      </c>
      <c r="N62" s="126">
        <v>2</v>
      </c>
      <c r="O62" s="128">
        <v>63710</v>
      </c>
      <c r="P62" s="129">
        <v>240</v>
      </c>
      <c r="Q62" s="126">
        <v>5</v>
      </c>
      <c r="R62" s="126" t="s">
        <v>3</v>
      </c>
      <c r="S62" s="129" t="s">
        <v>3</v>
      </c>
      <c r="T62" s="263">
        <v>5204000</v>
      </c>
      <c r="U62" s="264">
        <v>0</v>
      </c>
      <c r="V62" s="257">
        <f t="shared" si="0"/>
        <v>0</v>
      </c>
    </row>
    <row r="63" spans="1:22" s="6" customFormat="1" ht="15" customHeight="1" x14ac:dyDescent="0.25">
      <c r="A63" s="113"/>
      <c r="B63" s="116"/>
      <c r="C63" s="117"/>
      <c r="D63" s="193"/>
      <c r="E63" s="196"/>
      <c r="F63" s="196"/>
      <c r="G63" s="194"/>
      <c r="H63" s="118"/>
      <c r="I63" s="194"/>
      <c r="J63" s="195"/>
      <c r="K63" s="229" t="s">
        <v>8</v>
      </c>
      <c r="L63" s="126" t="s">
        <v>30</v>
      </c>
      <c r="M63" s="127" t="s">
        <v>53</v>
      </c>
      <c r="N63" s="126">
        <v>2</v>
      </c>
      <c r="O63" s="128">
        <v>63710</v>
      </c>
      <c r="P63" s="129">
        <v>240</v>
      </c>
      <c r="Q63" s="126">
        <v>5</v>
      </c>
      <c r="R63" s="126">
        <v>1</v>
      </c>
      <c r="S63" s="129" t="s">
        <v>3</v>
      </c>
      <c r="T63" s="263">
        <v>5204000</v>
      </c>
      <c r="U63" s="264">
        <v>0</v>
      </c>
      <c r="V63" s="257">
        <f t="shared" si="0"/>
        <v>0</v>
      </c>
    </row>
    <row r="64" spans="1:22" s="6" customFormat="1" ht="15" customHeight="1" x14ac:dyDescent="0.25">
      <c r="A64" s="113"/>
      <c r="B64" s="116"/>
      <c r="C64" s="117"/>
      <c r="D64" s="193"/>
      <c r="E64" s="196"/>
      <c r="F64" s="196"/>
      <c r="G64" s="194"/>
      <c r="H64" s="118"/>
      <c r="I64" s="194"/>
      <c r="J64" s="195"/>
      <c r="K64" s="229" t="s">
        <v>302</v>
      </c>
      <c r="L64" s="126" t="s">
        <v>30</v>
      </c>
      <c r="M64" s="127" t="s">
        <v>53</v>
      </c>
      <c r="N64" s="126">
        <v>2</v>
      </c>
      <c r="O64" s="128">
        <v>63710</v>
      </c>
      <c r="P64" s="129">
        <v>240</v>
      </c>
      <c r="Q64" s="126">
        <v>5</v>
      </c>
      <c r="R64" s="126">
        <v>1</v>
      </c>
      <c r="S64" s="129">
        <v>955</v>
      </c>
      <c r="T64" s="263">
        <v>5204000</v>
      </c>
      <c r="U64" s="264">
        <v>0</v>
      </c>
      <c r="V64" s="257">
        <f t="shared" si="0"/>
        <v>0</v>
      </c>
    </row>
    <row r="65" spans="1:22" ht="28.9" customHeight="1" x14ac:dyDescent="0.25">
      <c r="A65" s="113"/>
      <c r="B65" s="116" t="s">
        <v>240</v>
      </c>
      <c r="C65" s="117"/>
      <c r="D65" s="288" t="s">
        <v>301</v>
      </c>
      <c r="E65" s="288"/>
      <c r="F65" s="288"/>
      <c r="G65" s="288"/>
      <c r="H65" s="118">
        <v>106</v>
      </c>
      <c r="I65" s="289"/>
      <c r="J65" s="290"/>
      <c r="K65" s="220" t="s">
        <v>246</v>
      </c>
      <c r="L65" s="221" t="s">
        <v>30</v>
      </c>
      <c r="M65" s="222" t="s">
        <v>236</v>
      </c>
      <c r="N65" s="221" t="s">
        <v>3</v>
      </c>
      <c r="O65" s="223" t="s">
        <v>3</v>
      </c>
      <c r="P65" s="224" t="s">
        <v>3</v>
      </c>
      <c r="Q65" s="221" t="s">
        <v>3</v>
      </c>
      <c r="R65" s="221" t="s">
        <v>3</v>
      </c>
      <c r="S65" s="224" t="s">
        <v>3</v>
      </c>
      <c r="T65" s="259">
        <v>159000</v>
      </c>
      <c r="U65" s="262">
        <v>159000</v>
      </c>
      <c r="V65" s="257">
        <f t="shared" si="0"/>
        <v>100</v>
      </c>
    </row>
    <row r="66" spans="1:22" ht="36.4" customHeight="1" x14ac:dyDescent="0.25">
      <c r="A66" s="113"/>
      <c r="B66" s="116" t="s">
        <v>244</v>
      </c>
      <c r="C66" s="119"/>
      <c r="D66" s="117"/>
      <c r="E66" s="294" t="s">
        <v>300</v>
      </c>
      <c r="F66" s="294"/>
      <c r="G66" s="294"/>
      <c r="H66" s="118">
        <v>106</v>
      </c>
      <c r="I66" s="295"/>
      <c r="J66" s="296"/>
      <c r="K66" s="225" t="s">
        <v>245</v>
      </c>
      <c r="L66" s="226" t="s">
        <v>30</v>
      </c>
      <c r="M66" s="227" t="s">
        <v>236</v>
      </c>
      <c r="N66" s="226" t="s">
        <v>33</v>
      </c>
      <c r="O66" s="156" t="s">
        <v>3</v>
      </c>
      <c r="P66" s="228" t="s">
        <v>3</v>
      </c>
      <c r="Q66" s="226" t="s">
        <v>3</v>
      </c>
      <c r="R66" s="226" t="s">
        <v>3</v>
      </c>
      <c r="S66" s="228" t="s">
        <v>3</v>
      </c>
      <c r="T66" s="261">
        <v>28000</v>
      </c>
      <c r="U66" s="262">
        <v>28000</v>
      </c>
      <c r="V66" s="257">
        <f t="shared" si="0"/>
        <v>100</v>
      </c>
    </row>
    <row r="67" spans="1:22" ht="24.4" customHeight="1" x14ac:dyDescent="0.25">
      <c r="A67" s="113"/>
      <c r="B67" s="116" t="s">
        <v>244</v>
      </c>
      <c r="C67" s="119"/>
      <c r="D67" s="119"/>
      <c r="E67" s="120"/>
      <c r="F67" s="294" t="s">
        <v>242</v>
      </c>
      <c r="G67" s="294"/>
      <c r="H67" s="118">
        <v>106</v>
      </c>
      <c r="I67" s="295"/>
      <c r="J67" s="296"/>
      <c r="K67" s="225" t="s">
        <v>37</v>
      </c>
      <c r="L67" s="226" t="s">
        <v>30</v>
      </c>
      <c r="M67" s="227" t="s">
        <v>236</v>
      </c>
      <c r="N67" s="226" t="s">
        <v>33</v>
      </c>
      <c r="O67" s="156" t="s">
        <v>27</v>
      </c>
      <c r="P67" s="228" t="s">
        <v>3</v>
      </c>
      <c r="Q67" s="226" t="s">
        <v>3</v>
      </c>
      <c r="R67" s="226" t="s">
        <v>3</v>
      </c>
      <c r="S67" s="228" t="s">
        <v>3</v>
      </c>
      <c r="T67" s="261">
        <v>28000</v>
      </c>
      <c r="U67" s="262">
        <v>28000</v>
      </c>
      <c r="V67" s="257">
        <f t="shared" si="0"/>
        <v>100</v>
      </c>
    </row>
    <row r="68" spans="1:22" ht="15" customHeight="1" x14ac:dyDescent="0.25">
      <c r="A68" s="113"/>
      <c r="B68" s="121" t="s">
        <v>244</v>
      </c>
      <c r="C68" s="291"/>
      <c r="D68" s="291"/>
      <c r="E68" s="291"/>
      <c r="F68" s="291"/>
      <c r="G68" s="291"/>
      <c r="H68" s="118">
        <v>106</v>
      </c>
      <c r="I68" s="292"/>
      <c r="J68" s="293"/>
      <c r="K68" s="229" t="s">
        <v>44</v>
      </c>
      <c r="L68" s="126" t="s">
        <v>30</v>
      </c>
      <c r="M68" s="127" t="s">
        <v>236</v>
      </c>
      <c r="N68" s="126" t="s">
        <v>33</v>
      </c>
      <c r="O68" s="128" t="s">
        <v>27</v>
      </c>
      <c r="P68" s="129">
        <v>540</v>
      </c>
      <c r="Q68" s="126" t="s">
        <v>3</v>
      </c>
      <c r="R68" s="126" t="s">
        <v>3</v>
      </c>
      <c r="S68" s="129" t="s">
        <v>3</v>
      </c>
      <c r="T68" s="263">
        <v>28000</v>
      </c>
      <c r="U68" s="264">
        <v>28000</v>
      </c>
      <c r="V68" s="257">
        <f t="shared" si="0"/>
        <v>100</v>
      </c>
    </row>
    <row r="69" spans="1:22" ht="15" customHeight="1" x14ac:dyDescent="0.25">
      <c r="A69" s="113"/>
      <c r="B69" s="121" t="s">
        <v>244</v>
      </c>
      <c r="C69" s="291"/>
      <c r="D69" s="291"/>
      <c r="E69" s="291"/>
      <c r="F69" s="291"/>
      <c r="G69" s="291"/>
      <c r="H69" s="118">
        <v>106</v>
      </c>
      <c r="I69" s="292">
        <v>100</v>
      </c>
      <c r="J69" s="293"/>
      <c r="K69" s="229" t="s">
        <v>21</v>
      </c>
      <c r="L69" s="126" t="s">
        <v>30</v>
      </c>
      <c r="M69" s="127" t="s">
        <v>236</v>
      </c>
      <c r="N69" s="126" t="s">
        <v>33</v>
      </c>
      <c r="O69" s="128" t="s">
        <v>27</v>
      </c>
      <c r="P69" s="129">
        <v>540</v>
      </c>
      <c r="Q69" s="126">
        <v>1</v>
      </c>
      <c r="R69" s="126" t="s">
        <v>3</v>
      </c>
      <c r="S69" s="129" t="s">
        <v>3</v>
      </c>
      <c r="T69" s="263">
        <v>28000</v>
      </c>
      <c r="U69" s="264">
        <v>28000</v>
      </c>
      <c r="V69" s="257">
        <f t="shared" si="0"/>
        <v>100</v>
      </c>
    </row>
    <row r="70" spans="1:22" ht="36.4" customHeight="1" x14ac:dyDescent="0.25">
      <c r="A70" s="113"/>
      <c r="B70" s="121" t="s">
        <v>244</v>
      </c>
      <c r="C70" s="291"/>
      <c r="D70" s="291"/>
      <c r="E70" s="291"/>
      <c r="F70" s="291"/>
      <c r="G70" s="291"/>
      <c r="H70" s="122">
        <v>106</v>
      </c>
      <c r="I70" s="123"/>
      <c r="J70" s="124">
        <v>106</v>
      </c>
      <c r="K70" s="229" t="s">
        <v>18</v>
      </c>
      <c r="L70" s="126" t="s">
        <v>30</v>
      </c>
      <c r="M70" s="127" t="s">
        <v>236</v>
      </c>
      <c r="N70" s="126" t="s">
        <v>33</v>
      </c>
      <c r="O70" s="128" t="s">
        <v>27</v>
      </c>
      <c r="P70" s="129">
        <v>540</v>
      </c>
      <c r="Q70" s="126">
        <v>1</v>
      </c>
      <c r="R70" s="126">
        <v>6</v>
      </c>
      <c r="S70" s="129" t="s">
        <v>3</v>
      </c>
      <c r="T70" s="263">
        <v>28000</v>
      </c>
      <c r="U70" s="264">
        <v>28000</v>
      </c>
      <c r="V70" s="257">
        <f t="shared" si="0"/>
        <v>100</v>
      </c>
    </row>
    <row r="71" spans="1:22" ht="15" customHeight="1" x14ac:dyDescent="0.25">
      <c r="A71" s="113"/>
      <c r="B71" s="116" t="s">
        <v>244</v>
      </c>
      <c r="C71" s="119" t="s">
        <v>259</v>
      </c>
      <c r="D71" s="119" t="s">
        <v>301</v>
      </c>
      <c r="E71" s="125" t="s">
        <v>300</v>
      </c>
      <c r="F71" s="125" t="s">
        <v>242</v>
      </c>
      <c r="G71" s="123">
        <v>540</v>
      </c>
      <c r="H71" s="123">
        <v>106</v>
      </c>
      <c r="I71" s="123">
        <v>100</v>
      </c>
      <c r="J71" s="206">
        <v>106</v>
      </c>
      <c r="K71" s="229" t="s">
        <v>302</v>
      </c>
      <c r="L71" s="126" t="s">
        <v>30</v>
      </c>
      <c r="M71" s="127" t="s">
        <v>236</v>
      </c>
      <c r="N71" s="126" t="s">
        <v>33</v>
      </c>
      <c r="O71" s="128" t="s">
        <v>27</v>
      </c>
      <c r="P71" s="129">
        <v>540</v>
      </c>
      <c r="Q71" s="126">
        <v>1</v>
      </c>
      <c r="R71" s="126">
        <v>6</v>
      </c>
      <c r="S71" s="129">
        <v>955</v>
      </c>
      <c r="T71" s="263">
        <v>28000</v>
      </c>
      <c r="U71" s="264">
        <v>28000</v>
      </c>
      <c r="V71" s="257">
        <f t="shared" si="0"/>
        <v>100</v>
      </c>
    </row>
    <row r="72" spans="1:22" ht="52.35" customHeight="1" x14ac:dyDescent="0.25">
      <c r="A72" s="113"/>
      <c r="B72" s="116" t="s">
        <v>240</v>
      </c>
      <c r="C72" s="119"/>
      <c r="D72" s="117"/>
      <c r="E72" s="294" t="s">
        <v>299</v>
      </c>
      <c r="F72" s="294"/>
      <c r="G72" s="294"/>
      <c r="H72" s="118">
        <v>106</v>
      </c>
      <c r="I72" s="295"/>
      <c r="J72" s="296"/>
      <c r="K72" s="225" t="s">
        <v>241</v>
      </c>
      <c r="L72" s="226" t="s">
        <v>30</v>
      </c>
      <c r="M72" s="227" t="s">
        <v>236</v>
      </c>
      <c r="N72" s="226" t="s">
        <v>103</v>
      </c>
      <c r="O72" s="156" t="s">
        <v>3</v>
      </c>
      <c r="P72" s="228" t="s">
        <v>3</v>
      </c>
      <c r="Q72" s="226" t="s">
        <v>3</v>
      </c>
      <c r="R72" s="226" t="s">
        <v>3</v>
      </c>
      <c r="S72" s="228" t="s">
        <v>3</v>
      </c>
      <c r="T72" s="261">
        <v>131000</v>
      </c>
      <c r="U72" s="262">
        <v>131000</v>
      </c>
      <c r="V72" s="257">
        <f t="shared" si="0"/>
        <v>100</v>
      </c>
    </row>
    <row r="73" spans="1:22" ht="24.4" customHeight="1" x14ac:dyDescent="0.25">
      <c r="A73" s="113"/>
      <c r="B73" s="116" t="s">
        <v>240</v>
      </c>
      <c r="C73" s="119"/>
      <c r="D73" s="119"/>
      <c r="E73" s="120"/>
      <c r="F73" s="294" t="s">
        <v>237</v>
      </c>
      <c r="G73" s="294"/>
      <c r="H73" s="118">
        <v>106</v>
      </c>
      <c r="I73" s="295"/>
      <c r="J73" s="296"/>
      <c r="K73" s="225" t="s">
        <v>37</v>
      </c>
      <c r="L73" s="226" t="s">
        <v>30</v>
      </c>
      <c r="M73" s="227" t="s">
        <v>236</v>
      </c>
      <c r="N73" s="226" t="s">
        <v>103</v>
      </c>
      <c r="O73" s="156" t="s">
        <v>27</v>
      </c>
      <c r="P73" s="228" t="s">
        <v>3</v>
      </c>
      <c r="Q73" s="226" t="s">
        <v>3</v>
      </c>
      <c r="R73" s="226" t="s">
        <v>3</v>
      </c>
      <c r="S73" s="228" t="s">
        <v>3</v>
      </c>
      <c r="T73" s="261">
        <v>131000</v>
      </c>
      <c r="U73" s="262">
        <v>131000</v>
      </c>
      <c r="V73" s="257">
        <f t="shared" si="0"/>
        <v>100</v>
      </c>
    </row>
    <row r="74" spans="1:22" ht="15" customHeight="1" x14ac:dyDescent="0.25">
      <c r="A74" s="113"/>
      <c r="B74" s="121" t="s">
        <v>240</v>
      </c>
      <c r="C74" s="291"/>
      <c r="D74" s="291"/>
      <c r="E74" s="291"/>
      <c r="F74" s="291"/>
      <c r="G74" s="291"/>
      <c r="H74" s="118">
        <v>106</v>
      </c>
      <c r="I74" s="292"/>
      <c r="J74" s="293"/>
      <c r="K74" s="229" t="s">
        <v>44</v>
      </c>
      <c r="L74" s="126" t="s">
        <v>30</v>
      </c>
      <c r="M74" s="127" t="s">
        <v>236</v>
      </c>
      <c r="N74" s="126" t="s">
        <v>103</v>
      </c>
      <c r="O74" s="128" t="s">
        <v>27</v>
      </c>
      <c r="P74" s="129">
        <v>540</v>
      </c>
      <c r="Q74" s="126" t="s">
        <v>3</v>
      </c>
      <c r="R74" s="126" t="s">
        <v>3</v>
      </c>
      <c r="S74" s="129" t="s">
        <v>3</v>
      </c>
      <c r="T74" s="263">
        <v>131000</v>
      </c>
      <c r="U74" s="264">
        <v>131000</v>
      </c>
      <c r="V74" s="257">
        <f t="shared" si="0"/>
        <v>100</v>
      </c>
    </row>
    <row r="75" spans="1:22" ht="15" customHeight="1" x14ac:dyDescent="0.25">
      <c r="A75" s="113"/>
      <c r="B75" s="121" t="s">
        <v>240</v>
      </c>
      <c r="C75" s="291"/>
      <c r="D75" s="291"/>
      <c r="E75" s="291"/>
      <c r="F75" s="291"/>
      <c r="G75" s="291"/>
      <c r="H75" s="118">
        <v>106</v>
      </c>
      <c r="I75" s="292">
        <v>100</v>
      </c>
      <c r="J75" s="293"/>
      <c r="K75" s="229" t="s">
        <v>21</v>
      </c>
      <c r="L75" s="126" t="s">
        <v>30</v>
      </c>
      <c r="M75" s="127" t="s">
        <v>236</v>
      </c>
      <c r="N75" s="126" t="s">
        <v>103</v>
      </c>
      <c r="O75" s="128" t="s">
        <v>27</v>
      </c>
      <c r="P75" s="129">
        <v>540</v>
      </c>
      <c r="Q75" s="126">
        <v>1</v>
      </c>
      <c r="R75" s="126" t="s">
        <v>3</v>
      </c>
      <c r="S75" s="129" t="s">
        <v>3</v>
      </c>
      <c r="T75" s="263">
        <v>131000</v>
      </c>
      <c r="U75" s="264">
        <v>131000</v>
      </c>
      <c r="V75" s="257">
        <f t="shared" ref="V75:V138" si="1">U75/T75*100</f>
        <v>100</v>
      </c>
    </row>
    <row r="76" spans="1:22" ht="36.4" customHeight="1" x14ac:dyDescent="0.25">
      <c r="A76" s="113"/>
      <c r="B76" s="121" t="s">
        <v>240</v>
      </c>
      <c r="C76" s="291"/>
      <c r="D76" s="291"/>
      <c r="E76" s="291"/>
      <c r="F76" s="291"/>
      <c r="G76" s="291"/>
      <c r="H76" s="122">
        <v>106</v>
      </c>
      <c r="I76" s="123"/>
      <c r="J76" s="124">
        <v>106</v>
      </c>
      <c r="K76" s="229" t="s">
        <v>18</v>
      </c>
      <c r="L76" s="126" t="s">
        <v>30</v>
      </c>
      <c r="M76" s="127" t="s">
        <v>236</v>
      </c>
      <c r="N76" s="126" t="s">
        <v>103</v>
      </c>
      <c r="O76" s="128" t="s">
        <v>27</v>
      </c>
      <c r="P76" s="129">
        <v>540</v>
      </c>
      <c r="Q76" s="126">
        <v>1</v>
      </c>
      <c r="R76" s="126">
        <v>6</v>
      </c>
      <c r="S76" s="129" t="s">
        <v>3</v>
      </c>
      <c r="T76" s="263">
        <v>131000</v>
      </c>
      <c r="U76" s="264">
        <v>131000</v>
      </c>
      <c r="V76" s="257">
        <f t="shared" si="1"/>
        <v>100</v>
      </c>
    </row>
    <row r="77" spans="1:22" ht="15" customHeight="1" x14ac:dyDescent="0.25">
      <c r="A77" s="113"/>
      <c r="B77" s="116" t="s">
        <v>240</v>
      </c>
      <c r="C77" s="119" t="s">
        <v>259</v>
      </c>
      <c r="D77" s="119" t="s">
        <v>301</v>
      </c>
      <c r="E77" s="125" t="s">
        <v>299</v>
      </c>
      <c r="F77" s="125" t="s">
        <v>237</v>
      </c>
      <c r="G77" s="123">
        <v>540</v>
      </c>
      <c r="H77" s="123">
        <v>106</v>
      </c>
      <c r="I77" s="123">
        <v>100</v>
      </c>
      <c r="J77" s="206">
        <v>106</v>
      </c>
      <c r="K77" s="229" t="s">
        <v>302</v>
      </c>
      <c r="L77" s="126" t="s">
        <v>30</v>
      </c>
      <c r="M77" s="127" t="s">
        <v>236</v>
      </c>
      <c r="N77" s="126" t="s">
        <v>103</v>
      </c>
      <c r="O77" s="128" t="s">
        <v>27</v>
      </c>
      <c r="P77" s="129">
        <v>540</v>
      </c>
      <c r="Q77" s="126">
        <v>1</v>
      </c>
      <c r="R77" s="126">
        <v>6</v>
      </c>
      <c r="S77" s="129">
        <v>955</v>
      </c>
      <c r="T77" s="263">
        <v>131000</v>
      </c>
      <c r="U77" s="264">
        <v>131000</v>
      </c>
      <c r="V77" s="257">
        <f t="shared" si="1"/>
        <v>100</v>
      </c>
    </row>
    <row r="78" spans="1:22" ht="31.9" customHeight="1" x14ac:dyDescent="0.25">
      <c r="A78" s="113"/>
      <c r="B78" s="116" t="s">
        <v>36</v>
      </c>
      <c r="C78" s="117"/>
      <c r="D78" s="288" t="s">
        <v>258</v>
      </c>
      <c r="E78" s="288"/>
      <c r="F78" s="288"/>
      <c r="G78" s="288"/>
      <c r="H78" s="118">
        <v>104</v>
      </c>
      <c r="I78" s="289"/>
      <c r="J78" s="290"/>
      <c r="K78" s="220" t="s">
        <v>39</v>
      </c>
      <c r="L78" s="221" t="s">
        <v>30</v>
      </c>
      <c r="M78" s="222" t="s">
        <v>29</v>
      </c>
      <c r="N78" s="221" t="s">
        <v>3</v>
      </c>
      <c r="O78" s="223" t="s">
        <v>3</v>
      </c>
      <c r="P78" s="224" t="s">
        <v>3</v>
      </c>
      <c r="Q78" s="221" t="s">
        <v>3</v>
      </c>
      <c r="R78" s="221" t="s">
        <v>3</v>
      </c>
      <c r="S78" s="224" t="s">
        <v>3</v>
      </c>
      <c r="T78" s="259">
        <f>T79</f>
        <v>35861367.030000001</v>
      </c>
      <c r="U78" s="259">
        <f>U79</f>
        <v>35519554.860000007</v>
      </c>
      <c r="V78" s="257">
        <f t="shared" si="1"/>
        <v>99.046851254404075</v>
      </c>
    </row>
    <row r="79" spans="1:22" ht="37.9" customHeight="1" x14ac:dyDescent="0.25">
      <c r="A79" s="113"/>
      <c r="B79" s="116" t="s">
        <v>36</v>
      </c>
      <c r="C79" s="119"/>
      <c r="D79" s="117"/>
      <c r="E79" s="294" t="s">
        <v>257</v>
      </c>
      <c r="F79" s="294"/>
      <c r="G79" s="294"/>
      <c r="H79" s="118">
        <v>104</v>
      </c>
      <c r="I79" s="295"/>
      <c r="J79" s="296"/>
      <c r="K79" s="225" t="s">
        <v>38</v>
      </c>
      <c r="L79" s="226" t="s">
        <v>30</v>
      </c>
      <c r="M79" s="227" t="s">
        <v>29</v>
      </c>
      <c r="N79" s="226" t="s">
        <v>33</v>
      </c>
      <c r="O79" s="156" t="s">
        <v>3</v>
      </c>
      <c r="P79" s="228" t="s">
        <v>3</v>
      </c>
      <c r="Q79" s="226" t="s">
        <v>3</v>
      </c>
      <c r="R79" s="226" t="s">
        <v>3</v>
      </c>
      <c r="S79" s="228" t="s">
        <v>3</v>
      </c>
      <c r="T79" s="261">
        <f>T80+T85</f>
        <v>35861367.030000001</v>
      </c>
      <c r="U79" s="261">
        <f>U80+U85</f>
        <v>35519554.860000007</v>
      </c>
      <c r="V79" s="257">
        <f t="shared" si="1"/>
        <v>99.046851254404075</v>
      </c>
    </row>
    <row r="80" spans="1:22" ht="17.45" customHeight="1" x14ac:dyDescent="0.25">
      <c r="A80" s="113"/>
      <c r="B80" s="116" t="s">
        <v>249</v>
      </c>
      <c r="C80" s="119"/>
      <c r="D80" s="119"/>
      <c r="E80" s="120"/>
      <c r="F80" s="294" t="s">
        <v>248</v>
      </c>
      <c r="G80" s="294"/>
      <c r="H80" s="118">
        <v>102</v>
      </c>
      <c r="I80" s="295"/>
      <c r="J80" s="296"/>
      <c r="K80" s="225" t="s">
        <v>250</v>
      </c>
      <c r="L80" s="226" t="s">
        <v>30</v>
      </c>
      <c r="M80" s="227" t="s">
        <v>29</v>
      </c>
      <c r="N80" s="226" t="s">
        <v>33</v>
      </c>
      <c r="O80" s="156" t="s">
        <v>247</v>
      </c>
      <c r="P80" s="228" t="s">
        <v>3</v>
      </c>
      <c r="Q80" s="226" t="s">
        <v>3</v>
      </c>
      <c r="R80" s="226" t="s">
        <v>3</v>
      </c>
      <c r="S80" s="228" t="s">
        <v>3</v>
      </c>
      <c r="T80" s="261">
        <v>5299999.8600000003</v>
      </c>
      <c r="U80" s="262">
        <v>5249946.0599999996</v>
      </c>
      <c r="V80" s="257">
        <f t="shared" si="1"/>
        <v>99.05558865429856</v>
      </c>
    </row>
    <row r="81" spans="1:22" ht="34.15" customHeight="1" x14ac:dyDescent="0.25">
      <c r="A81" s="113"/>
      <c r="B81" s="121" t="s">
        <v>249</v>
      </c>
      <c r="C81" s="291"/>
      <c r="D81" s="291"/>
      <c r="E81" s="291"/>
      <c r="F81" s="291"/>
      <c r="G81" s="291"/>
      <c r="H81" s="118">
        <v>102</v>
      </c>
      <c r="I81" s="292"/>
      <c r="J81" s="293"/>
      <c r="K81" s="229" t="s">
        <v>198</v>
      </c>
      <c r="L81" s="126" t="s">
        <v>30</v>
      </c>
      <c r="M81" s="127" t="s">
        <v>29</v>
      </c>
      <c r="N81" s="126" t="s">
        <v>33</v>
      </c>
      <c r="O81" s="128" t="s">
        <v>247</v>
      </c>
      <c r="P81" s="129">
        <v>120</v>
      </c>
      <c r="Q81" s="126" t="s">
        <v>3</v>
      </c>
      <c r="R81" s="126" t="s">
        <v>3</v>
      </c>
      <c r="S81" s="129" t="s">
        <v>3</v>
      </c>
      <c r="T81" s="263">
        <v>5299999.8600000003</v>
      </c>
      <c r="U81" s="264">
        <v>5249946.0599999996</v>
      </c>
      <c r="V81" s="257">
        <f t="shared" si="1"/>
        <v>99.05558865429856</v>
      </c>
    </row>
    <row r="82" spans="1:22" ht="15" customHeight="1" x14ac:dyDescent="0.25">
      <c r="A82" s="113"/>
      <c r="B82" s="121" t="s">
        <v>249</v>
      </c>
      <c r="C82" s="291"/>
      <c r="D82" s="291"/>
      <c r="E82" s="291"/>
      <c r="F82" s="291"/>
      <c r="G82" s="291"/>
      <c r="H82" s="118">
        <v>102</v>
      </c>
      <c r="I82" s="292">
        <v>100</v>
      </c>
      <c r="J82" s="293"/>
      <c r="K82" s="229" t="s">
        <v>21</v>
      </c>
      <c r="L82" s="126" t="s">
        <v>30</v>
      </c>
      <c r="M82" s="127" t="s">
        <v>29</v>
      </c>
      <c r="N82" s="126" t="s">
        <v>33</v>
      </c>
      <c r="O82" s="128" t="s">
        <v>247</v>
      </c>
      <c r="P82" s="129">
        <v>120</v>
      </c>
      <c r="Q82" s="126">
        <v>1</v>
      </c>
      <c r="R82" s="126" t="s">
        <v>3</v>
      </c>
      <c r="S82" s="129" t="s">
        <v>3</v>
      </c>
      <c r="T82" s="263">
        <v>5299999.8600000003</v>
      </c>
      <c r="U82" s="264">
        <v>5249946.0599999996</v>
      </c>
      <c r="V82" s="257">
        <f t="shared" si="1"/>
        <v>99.05558865429856</v>
      </c>
    </row>
    <row r="83" spans="1:22" ht="36.6" customHeight="1" x14ac:dyDescent="0.25">
      <c r="A83" s="113"/>
      <c r="B83" s="121" t="s">
        <v>249</v>
      </c>
      <c r="C83" s="291"/>
      <c r="D83" s="291"/>
      <c r="E83" s="291"/>
      <c r="F83" s="291"/>
      <c r="G83" s="291"/>
      <c r="H83" s="122">
        <v>102</v>
      </c>
      <c r="I83" s="123"/>
      <c r="J83" s="124">
        <v>102</v>
      </c>
      <c r="K83" s="229" t="s">
        <v>20</v>
      </c>
      <c r="L83" s="126" t="s">
        <v>30</v>
      </c>
      <c r="M83" s="127" t="s">
        <v>29</v>
      </c>
      <c r="N83" s="126" t="s">
        <v>33</v>
      </c>
      <c r="O83" s="128" t="s">
        <v>247</v>
      </c>
      <c r="P83" s="129">
        <v>120</v>
      </c>
      <c r="Q83" s="126">
        <v>1</v>
      </c>
      <c r="R83" s="126">
        <v>2</v>
      </c>
      <c r="S83" s="129" t="s">
        <v>3</v>
      </c>
      <c r="T83" s="263">
        <v>5299999.8600000003</v>
      </c>
      <c r="U83" s="264">
        <v>5249946.0599999996</v>
      </c>
      <c r="V83" s="257">
        <f t="shared" si="1"/>
        <v>99.05558865429856</v>
      </c>
    </row>
    <row r="84" spans="1:22" ht="15" customHeight="1" x14ac:dyDescent="0.25">
      <c r="A84" s="113"/>
      <c r="B84" s="116" t="s">
        <v>249</v>
      </c>
      <c r="C84" s="119" t="s">
        <v>259</v>
      </c>
      <c r="D84" s="119" t="s">
        <v>258</v>
      </c>
      <c r="E84" s="125" t="s">
        <v>257</v>
      </c>
      <c r="F84" s="125" t="s">
        <v>248</v>
      </c>
      <c r="G84" s="123">
        <v>120</v>
      </c>
      <c r="H84" s="123">
        <v>102</v>
      </c>
      <c r="I84" s="123">
        <v>100</v>
      </c>
      <c r="J84" s="206">
        <v>102</v>
      </c>
      <c r="K84" s="229" t="s">
        <v>302</v>
      </c>
      <c r="L84" s="126" t="s">
        <v>30</v>
      </c>
      <c r="M84" s="127" t="s">
        <v>29</v>
      </c>
      <c r="N84" s="126" t="s">
        <v>33</v>
      </c>
      <c r="O84" s="128" t="s">
        <v>247</v>
      </c>
      <c r="P84" s="129">
        <v>120</v>
      </c>
      <c r="Q84" s="126">
        <v>1</v>
      </c>
      <c r="R84" s="126">
        <v>2</v>
      </c>
      <c r="S84" s="129">
        <v>955</v>
      </c>
      <c r="T84" s="263">
        <v>5299999.8600000003</v>
      </c>
      <c r="U84" s="264">
        <v>5249946.0599999996</v>
      </c>
      <c r="V84" s="257">
        <f t="shared" si="1"/>
        <v>99.05558865429856</v>
      </c>
    </row>
    <row r="85" spans="1:22" ht="25.9" customHeight="1" x14ac:dyDescent="0.25">
      <c r="A85" s="113"/>
      <c r="B85" s="116" t="s">
        <v>36</v>
      </c>
      <c r="C85" s="119"/>
      <c r="D85" s="119"/>
      <c r="E85" s="120"/>
      <c r="F85" s="294" t="s">
        <v>32</v>
      </c>
      <c r="G85" s="294"/>
      <c r="H85" s="118">
        <v>104</v>
      </c>
      <c r="I85" s="295"/>
      <c r="J85" s="296"/>
      <c r="K85" s="225" t="s">
        <v>37</v>
      </c>
      <c r="L85" s="226" t="s">
        <v>30</v>
      </c>
      <c r="M85" s="227" t="s">
        <v>29</v>
      </c>
      <c r="N85" s="226" t="s">
        <v>33</v>
      </c>
      <c r="O85" s="156" t="s">
        <v>27</v>
      </c>
      <c r="P85" s="228" t="s">
        <v>3</v>
      </c>
      <c r="Q85" s="226" t="s">
        <v>3</v>
      </c>
      <c r="R85" s="226" t="s">
        <v>3</v>
      </c>
      <c r="S85" s="228" t="s">
        <v>3</v>
      </c>
      <c r="T85" s="261">
        <f>T86+T90+T94+T98</f>
        <v>30561367.169999998</v>
      </c>
      <c r="U85" s="261">
        <f>U86+U90+U94+U98</f>
        <v>30269608.800000004</v>
      </c>
      <c r="V85" s="257">
        <f t="shared" si="1"/>
        <v>99.045336000915583</v>
      </c>
    </row>
    <row r="86" spans="1:22" ht="33" customHeight="1" x14ac:dyDescent="0.25">
      <c r="A86" s="113"/>
      <c r="B86" s="121" t="s">
        <v>36</v>
      </c>
      <c r="C86" s="291"/>
      <c r="D86" s="291"/>
      <c r="E86" s="291"/>
      <c r="F86" s="291"/>
      <c r="G86" s="291"/>
      <c r="H86" s="118">
        <v>104</v>
      </c>
      <c r="I86" s="292"/>
      <c r="J86" s="293"/>
      <c r="K86" s="229" t="s">
        <v>198</v>
      </c>
      <c r="L86" s="126" t="s">
        <v>30</v>
      </c>
      <c r="M86" s="127" t="s">
        <v>29</v>
      </c>
      <c r="N86" s="126" t="s">
        <v>33</v>
      </c>
      <c r="O86" s="128" t="s">
        <v>27</v>
      </c>
      <c r="P86" s="129">
        <v>120</v>
      </c>
      <c r="Q86" s="126" t="s">
        <v>3</v>
      </c>
      <c r="R86" s="126" t="s">
        <v>3</v>
      </c>
      <c r="S86" s="129" t="s">
        <v>3</v>
      </c>
      <c r="T86" s="263">
        <v>20440422.43</v>
      </c>
      <c r="U86" s="264">
        <v>20438532.670000002</v>
      </c>
      <c r="V86" s="257">
        <f t="shared" si="1"/>
        <v>99.990754789895021</v>
      </c>
    </row>
    <row r="87" spans="1:22" ht="17.45" customHeight="1" x14ac:dyDescent="0.25">
      <c r="A87" s="113"/>
      <c r="B87" s="121" t="s">
        <v>36</v>
      </c>
      <c r="C87" s="291"/>
      <c r="D87" s="291"/>
      <c r="E87" s="291"/>
      <c r="F87" s="291"/>
      <c r="G87" s="291"/>
      <c r="H87" s="118">
        <v>104</v>
      </c>
      <c r="I87" s="292">
        <v>100</v>
      </c>
      <c r="J87" s="293"/>
      <c r="K87" s="229" t="s">
        <v>21</v>
      </c>
      <c r="L87" s="126" t="s">
        <v>30</v>
      </c>
      <c r="M87" s="127" t="s">
        <v>29</v>
      </c>
      <c r="N87" s="126" t="s">
        <v>33</v>
      </c>
      <c r="O87" s="128" t="s">
        <v>27</v>
      </c>
      <c r="P87" s="129">
        <v>120</v>
      </c>
      <c r="Q87" s="126">
        <v>1</v>
      </c>
      <c r="R87" s="126" t="s">
        <v>3</v>
      </c>
      <c r="S87" s="129" t="s">
        <v>3</v>
      </c>
      <c r="T87" s="263">
        <v>20440422.43</v>
      </c>
      <c r="U87" s="264">
        <v>20438532.670000002</v>
      </c>
      <c r="V87" s="257">
        <f t="shared" si="1"/>
        <v>99.990754789895021</v>
      </c>
    </row>
    <row r="88" spans="1:22" ht="49.5" customHeight="1" x14ac:dyDescent="0.25">
      <c r="A88" s="113"/>
      <c r="B88" s="121" t="s">
        <v>36</v>
      </c>
      <c r="C88" s="291"/>
      <c r="D88" s="291"/>
      <c r="E88" s="291"/>
      <c r="F88" s="291"/>
      <c r="G88" s="291"/>
      <c r="H88" s="122">
        <v>104</v>
      </c>
      <c r="I88" s="123"/>
      <c r="J88" s="124">
        <v>104</v>
      </c>
      <c r="K88" s="229" t="s">
        <v>19</v>
      </c>
      <c r="L88" s="126" t="s">
        <v>30</v>
      </c>
      <c r="M88" s="127" t="s">
        <v>29</v>
      </c>
      <c r="N88" s="126" t="s">
        <v>33</v>
      </c>
      <c r="O88" s="128" t="s">
        <v>27</v>
      </c>
      <c r="P88" s="129">
        <v>120</v>
      </c>
      <c r="Q88" s="126">
        <v>1</v>
      </c>
      <c r="R88" s="126">
        <v>4</v>
      </c>
      <c r="S88" s="129" t="s">
        <v>3</v>
      </c>
      <c r="T88" s="263">
        <v>20440422.43</v>
      </c>
      <c r="U88" s="264">
        <v>20438532.670000002</v>
      </c>
      <c r="V88" s="257">
        <f t="shared" si="1"/>
        <v>99.990754789895021</v>
      </c>
    </row>
    <row r="89" spans="1:22" ht="15" customHeight="1" x14ac:dyDescent="0.25">
      <c r="A89" s="113"/>
      <c r="B89" s="116" t="s">
        <v>36</v>
      </c>
      <c r="C89" s="119" t="s">
        <v>259</v>
      </c>
      <c r="D89" s="119" t="s">
        <v>258</v>
      </c>
      <c r="E89" s="125" t="s">
        <v>257</v>
      </c>
      <c r="F89" s="125" t="s">
        <v>32</v>
      </c>
      <c r="G89" s="123">
        <v>120</v>
      </c>
      <c r="H89" s="123">
        <v>104</v>
      </c>
      <c r="I89" s="123">
        <v>100</v>
      </c>
      <c r="J89" s="206">
        <v>104</v>
      </c>
      <c r="K89" s="229" t="s">
        <v>302</v>
      </c>
      <c r="L89" s="126" t="s">
        <v>30</v>
      </c>
      <c r="M89" s="127" t="s">
        <v>29</v>
      </c>
      <c r="N89" s="126" t="s">
        <v>33</v>
      </c>
      <c r="O89" s="128" t="s">
        <v>27</v>
      </c>
      <c r="P89" s="129">
        <v>120</v>
      </c>
      <c r="Q89" s="126">
        <v>1</v>
      </c>
      <c r="R89" s="126">
        <v>4</v>
      </c>
      <c r="S89" s="129">
        <v>955</v>
      </c>
      <c r="T89" s="263">
        <v>20440422.43</v>
      </c>
      <c r="U89" s="264">
        <v>20438532.670000002</v>
      </c>
      <c r="V89" s="257">
        <f t="shared" si="1"/>
        <v>99.990754789895021</v>
      </c>
    </row>
    <row r="90" spans="1:22" ht="34.5" customHeight="1" x14ac:dyDescent="0.25">
      <c r="A90" s="113"/>
      <c r="B90" s="121" t="s">
        <v>36</v>
      </c>
      <c r="C90" s="291"/>
      <c r="D90" s="291"/>
      <c r="E90" s="291"/>
      <c r="F90" s="291"/>
      <c r="G90" s="291"/>
      <c r="H90" s="118">
        <v>104</v>
      </c>
      <c r="I90" s="292"/>
      <c r="J90" s="293"/>
      <c r="K90" s="229" t="s">
        <v>55</v>
      </c>
      <c r="L90" s="126" t="s">
        <v>30</v>
      </c>
      <c r="M90" s="127" t="s">
        <v>29</v>
      </c>
      <c r="N90" s="126" t="s">
        <v>33</v>
      </c>
      <c r="O90" s="128" t="s">
        <v>27</v>
      </c>
      <c r="P90" s="129">
        <v>240</v>
      </c>
      <c r="Q90" s="126" t="s">
        <v>3</v>
      </c>
      <c r="R90" s="126" t="s">
        <v>3</v>
      </c>
      <c r="S90" s="129" t="s">
        <v>3</v>
      </c>
      <c r="T90" s="263">
        <v>3305874.66</v>
      </c>
      <c r="U90" s="264">
        <v>3108465.78</v>
      </c>
      <c r="V90" s="257">
        <f t="shared" si="1"/>
        <v>94.028543114819712</v>
      </c>
    </row>
    <row r="91" spans="1:22" ht="15" customHeight="1" x14ac:dyDescent="0.25">
      <c r="A91" s="113"/>
      <c r="B91" s="121" t="s">
        <v>36</v>
      </c>
      <c r="C91" s="291"/>
      <c r="D91" s="291"/>
      <c r="E91" s="291"/>
      <c r="F91" s="291"/>
      <c r="G91" s="291"/>
      <c r="H91" s="118">
        <v>104</v>
      </c>
      <c r="I91" s="292">
        <v>100</v>
      </c>
      <c r="J91" s="293"/>
      <c r="K91" s="229" t="s">
        <v>21</v>
      </c>
      <c r="L91" s="126" t="s">
        <v>30</v>
      </c>
      <c r="M91" s="127" t="s">
        <v>29</v>
      </c>
      <c r="N91" s="126" t="s">
        <v>33</v>
      </c>
      <c r="O91" s="128" t="s">
        <v>27</v>
      </c>
      <c r="P91" s="129">
        <v>240</v>
      </c>
      <c r="Q91" s="126">
        <v>1</v>
      </c>
      <c r="R91" s="126" t="s">
        <v>3</v>
      </c>
      <c r="S91" s="129" t="s">
        <v>3</v>
      </c>
      <c r="T91" s="263">
        <v>3305874.66</v>
      </c>
      <c r="U91" s="264">
        <v>3108465.78</v>
      </c>
      <c r="V91" s="257">
        <f t="shared" si="1"/>
        <v>94.028543114819712</v>
      </c>
    </row>
    <row r="92" spans="1:22" ht="54.4" customHeight="1" x14ac:dyDescent="0.25">
      <c r="A92" s="113"/>
      <c r="B92" s="121" t="s">
        <v>36</v>
      </c>
      <c r="C92" s="291"/>
      <c r="D92" s="291"/>
      <c r="E92" s="291"/>
      <c r="F92" s="291"/>
      <c r="G92" s="291"/>
      <c r="H92" s="122">
        <v>104</v>
      </c>
      <c r="I92" s="123"/>
      <c r="J92" s="124">
        <v>104</v>
      </c>
      <c r="K92" s="229" t="s">
        <v>19</v>
      </c>
      <c r="L92" s="126" t="s">
        <v>30</v>
      </c>
      <c r="M92" s="127" t="s">
        <v>29</v>
      </c>
      <c r="N92" s="126" t="s">
        <v>33</v>
      </c>
      <c r="O92" s="128" t="s">
        <v>27</v>
      </c>
      <c r="P92" s="129">
        <v>240</v>
      </c>
      <c r="Q92" s="126">
        <v>1</v>
      </c>
      <c r="R92" s="126">
        <v>4</v>
      </c>
      <c r="S92" s="129" t="s">
        <v>3</v>
      </c>
      <c r="T92" s="263">
        <v>3305874.66</v>
      </c>
      <c r="U92" s="264">
        <v>3108465.78</v>
      </c>
      <c r="V92" s="257">
        <f t="shared" si="1"/>
        <v>94.028543114819712</v>
      </c>
    </row>
    <row r="93" spans="1:22" ht="18.600000000000001" customHeight="1" x14ac:dyDescent="0.25">
      <c r="A93" s="113"/>
      <c r="B93" s="116" t="s">
        <v>36</v>
      </c>
      <c r="C93" s="119" t="s">
        <v>259</v>
      </c>
      <c r="D93" s="119" t="s">
        <v>258</v>
      </c>
      <c r="E93" s="125" t="s">
        <v>257</v>
      </c>
      <c r="F93" s="125" t="s">
        <v>32</v>
      </c>
      <c r="G93" s="123">
        <v>240</v>
      </c>
      <c r="H93" s="123">
        <v>104</v>
      </c>
      <c r="I93" s="123">
        <v>100</v>
      </c>
      <c r="J93" s="206">
        <v>104</v>
      </c>
      <c r="K93" s="229" t="s">
        <v>302</v>
      </c>
      <c r="L93" s="126" t="s">
        <v>30</v>
      </c>
      <c r="M93" s="127" t="s">
        <v>29</v>
      </c>
      <c r="N93" s="126" t="s">
        <v>33</v>
      </c>
      <c r="O93" s="128" t="s">
        <v>27</v>
      </c>
      <c r="P93" s="129">
        <v>240</v>
      </c>
      <c r="Q93" s="126">
        <v>1</v>
      </c>
      <c r="R93" s="126">
        <v>4</v>
      </c>
      <c r="S93" s="129">
        <v>955</v>
      </c>
      <c r="T93" s="263">
        <v>3305874.66</v>
      </c>
      <c r="U93" s="264">
        <v>3108465.78</v>
      </c>
      <c r="V93" s="257">
        <f t="shared" si="1"/>
        <v>94.028543114819712</v>
      </c>
    </row>
    <row r="94" spans="1:22" ht="18.600000000000001" customHeight="1" x14ac:dyDescent="0.25">
      <c r="A94" s="113"/>
      <c r="B94" s="121" t="s">
        <v>36</v>
      </c>
      <c r="C94" s="291"/>
      <c r="D94" s="291"/>
      <c r="E94" s="291"/>
      <c r="F94" s="291"/>
      <c r="G94" s="291"/>
      <c r="H94" s="118">
        <v>1006</v>
      </c>
      <c r="I94" s="292"/>
      <c r="J94" s="293"/>
      <c r="K94" s="229" t="s">
        <v>31</v>
      </c>
      <c r="L94" s="126" t="s">
        <v>30</v>
      </c>
      <c r="M94" s="127" t="s">
        <v>29</v>
      </c>
      <c r="N94" s="126" t="s">
        <v>33</v>
      </c>
      <c r="O94" s="128" t="s">
        <v>27</v>
      </c>
      <c r="P94" s="129">
        <v>360</v>
      </c>
      <c r="Q94" s="126" t="s">
        <v>3</v>
      </c>
      <c r="R94" s="126" t="s">
        <v>3</v>
      </c>
      <c r="S94" s="129" t="s">
        <v>3</v>
      </c>
      <c r="T94" s="263">
        <v>5870048.8399999999</v>
      </c>
      <c r="U94" s="264">
        <v>5867510.7999999998</v>
      </c>
      <c r="V94" s="257">
        <f t="shared" si="1"/>
        <v>99.956762881039324</v>
      </c>
    </row>
    <row r="95" spans="1:22" ht="18.600000000000001" customHeight="1" x14ac:dyDescent="0.25">
      <c r="A95" s="113"/>
      <c r="B95" s="121" t="s">
        <v>36</v>
      </c>
      <c r="C95" s="291"/>
      <c r="D95" s="291"/>
      <c r="E95" s="291"/>
      <c r="F95" s="291"/>
      <c r="G95" s="291"/>
      <c r="H95" s="118">
        <v>1006</v>
      </c>
      <c r="I95" s="292">
        <v>1000</v>
      </c>
      <c r="J95" s="293"/>
      <c r="K95" s="229" t="s">
        <v>2</v>
      </c>
      <c r="L95" s="126" t="s">
        <v>30</v>
      </c>
      <c r="M95" s="127" t="s">
        <v>29</v>
      </c>
      <c r="N95" s="126" t="s">
        <v>33</v>
      </c>
      <c r="O95" s="128" t="s">
        <v>27</v>
      </c>
      <c r="P95" s="129">
        <v>360</v>
      </c>
      <c r="Q95" s="126">
        <v>10</v>
      </c>
      <c r="R95" s="126" t="s">
        <v>3</v>
      </c>
      <c r="S95" s="129" t="s">
        <v>3</v>
      </c>
      <c r="T95" s="263">
        <v>5870048.8399999999</v>
      </c>
      <c r="U95" s="264">
        <v>5867510.7999999998</v>
      </c>
      <c r="V95" s="257">
        <f t="shared" si="1"/>
        <v>99.956762881039324</v>
      </c>
    </row>
    <row r="96" spans="1:22" ht="18.600000000000001" customHeight="1" x14ac:dyDescent="0.25">
      <c r="A96" s="113"/>
      <c r="B96" s="121" t="s">
        <v>36</v>
      </c>
      <c r="C96" s="291"/>
      <c r="D96" s="291"/>
      <c r="E96" s="291"/>
      <c r="F96" s="291"/>
      <c r="G96" s="291"/>
      <c r="H96" s="122">
        <v>1006</v>
      </c>
      <c r="I96" s="123"/>
      <c r="J96" s="124">
        <v>1006</v>
      </c>
      <c r="K96" s="229" t="s">
        <v>1</v>
      </c>
      <c r="L96" s="126" t="s">
        <v>30</v>
      </c>
      <c r="M96" s="127" t="s">
        <v>29</v>
      </c>
      <c r="N96" s="126" t="s">
        <v>33</v>
      </c>
      <c r="O96" s="128" t="s">
        <v>27</v>
      </c>
      <c r="P96" s="129">
        <v>360</v>
      </c>
      <c r="Q96" s="126">
        <v>10</v>
      </c>
      <c r="R96" s="126">
        <v>6</v>
      </c>
      <c r="S96" s="129" t="s">
        <v>3</v>
      </c>
      <c r="T96" s="263">
        <v>5870048.8399999999</v>
      </c>
      <c r="U96" s="264">
        <v>5867510.7999999998</v>
      </c>
      <c r="V96" s="257">
        <f t="shared" si="1"/>
        <v>99.956762881039324</v>
      </c>
    </row>
    <row r="97" spans="1:22" ht="18.600000000000001" customHeight="1" x14ac:dyDescent="0.25">
      <c r="A97" s="113"/>
      <c r="B97" s="116" t="s">
        <v>36</v>
      </c>
      <c r="C97" s="119" t="s">
        <v>259</v>
      </c>
      <c r="D97" s="119" t="s">
        <v>258</v>
      </c>
      <c r="E97" s="125" t="s">
        <v>257</v>
      </c>
      <c r="F97" s="125" t="s">
        <v>32</v>
      </c>
      <c r="G97" s="123">
        <v>360</v>
      </c>
      <c r="H97" s="123">
        <v>1006</v>
      </c>
      <c r="I97" s="123">
        <v>1000</v>
      </c>
      <c r="J97" s="206">
        <v>1006</v>
      </c>
      <c r="K97" s="229" t="s">
        <v>302</v>
      </c>
      <c r="L97" s="126" t="s">
        <v>30</v>
      </c>
      <c r="M97" s="127" t="s">
        <v>29</v>
      </c>
      <c r="N97" s="126" t="s">
        <v>33</v>
      </c>
      <c r="O97" s="128" t="s">
        <v>27</v>
      </c>
      <c r="P97" s="129">
        <v>360</v>
      </c>
      <c r="Q97" s="126">
        <v>10</v>
      </c>
      <c r="R97" s="126">
        <v>6</v>
      </c>
      <c r="S97" s="129">
        <v>955</v>
      </c>
      <c r="T97" s="263">
        <v>5870048.8399999999</v>
      </c>
      <c r="U97" s="264">
        <v>5867510.7999999998</v>
      </c>
      <c r="V97" s="257">
        <f t="shared" si="1"/>
        <v>99.956762881039324</v>
      </c>
    </row>
    <row r="98" spans="1:22" ht="18.600000000000001" customHeight="1" x14ac:dyDescent="0.25">
      <c r="A98" s="113"/>
      <c r="B98" s="121" t="s">
        <v>36</v>
      </c>
      <c r="C98" s="291"/>
      <c r="D98" s="291"/>
      <c r="E98" s="291"/>
      <c r="F98" s="291"/>
      <c r="G98" s="291"/>
      <c r="H98" s="118">
        <v>104</v>
      </c>
      <c r="I98" s="292"/>
      <c r="J98" s="293"/>
      <c r="K98" s="229" t="s">
        <v>214</v>
      </c>
      <c r="L98" s="126" t="s">
        <v>30</v>
      </c>
      <c r="M98" s="127" t="s">
        <v>29</v>
      </c>
      <c r="N98" s="126" t="s">
        <v>33</v>
      </c>
      <c r="O98" s="128" t="s">
        <v>27</v>
      </c>
      <c r="P98" s="129">
        <v>850</v>
      </c>
      <c r="Q98" s="126" t="s">
        <v>3</v>
      </c>
      <c r="R98" s="126" t="s">
        <v>3</v>
      </c>
      <c r="S98" s="129" t="s">
        <v>3</v>
      </c>
      <c r="T98" s="263">
        <v>945021.24</v>
      </c>
      <c r="U98" s="264">
        <v>855099.55</v>
      </c>
      <c r="V98" s="257">
        <f t="shared" si="1"/>
        <v>90.484691116572151</v>
      </c>
    </row>
    <row r="99" spans="1:22" ht="18.600000000000001" customHeight="1" x14ac:dyDescent="0.25">
      <c r="A99" s="113"/>
      <c r="B99" s="121" t="s">
        <v>36</v>
      </c>
      <c r="C99" s="291"/>
      <c r="D99" s="291"/>
      <c r="E99" s="291"/>
      <c r="F99" s="291"/>
      <c r="G99" s="291"/>
      <c r="H99" s="118">
        <v>104</v>
      </c>
      <c r="I99" s="292">
        <v>100</v>
      </c>
      <c r="J99" s="293"/>
      <c r="K99" s="229" t="s">
        <v>21</v>
      </c>
      <c r="L99" s="126" t="s">
        <v>30</v>
      </c>
      <c r="M99" s="127" t="s">
        <v>29</v>
      </c>
      <c r="N99" s="126" t="s">
        <v>33</v>
      </c>
      <c r="O99" s="128" t="s">
        <v>27</v>
      </c>
      <c r="P99" s="129">
        <v>850</v>
      </c>
      <c r="Q99" s="126">
        <v>1</v>
      </c>
      <c r="R99" s="126" t="s">
        <v>3</v>
      </c>
      <c r="S99" s="129" t="s">
        <v>3</v>
      </c>
      <c r="T99" s="263">
        <v>945021.24</v>
      </c>
      <c r="U99" s="264">
        <v>855099.55</v>
      </c>
      <c r="V99" s="257">
        <f t="shared" si="1"/>
        <v>90.484691116572151</v>
      </c>
    </row>
    <row r="100" spans="1:22" ht="48.75" customHeight="1" x14ac:dyDescent="0.25">
      <c r="A100" s="113"/>
      <c r="B100" s="121" t="s">
        <v>36</v>
      </c>
      <c r="C100" s="291"/>
      <c r="D100" s="291"/>
      <c r="E100" s="291"/>
      <c r="F100" s="291"/>
      <c r="G100" s="291"/>
      <c r="H100" s="122">
        <v>104</v>
      </c>
      <c r="I100" s="123"/>
      <c r="J100" s="124">
        <v>104</v>
      </c>
      <c r="K100" s="229" t="s">
        <v>19</v>
      </c>
      <c r="L100" s="126" t="s">
        <v>30</v>
      </c>
      <c r="M100" s="127" t="s">
        <v>29</v>
      </c>
      <c r="N100" s="126" t="s">
        <v>33</v>
      </c>
      <c r="O100" s="128" t="s">
        <v>27</v>
      </c>
      <c r="P100" s="129">
        <v>850</v>
      </c>
      <c r="Q100" s="126">
        <v>1</v>
      </c>
      <c r="R100" s="126">
        <v>4</v>
      </c>
      <c r="S100" s="129" t="s">
        <v>3</v>
      </c>
      <c r="T100" s="263">
        <v>945021.24</v>
      </c>
      <c r="U100" s="264">
        <v>855099.55</v>
      </c>
      <c r="V100" s="257">
        <f t="shared" si="1"/>
        <v>90.484691116572151</v>
      </c>
    </row>
    <row r="101" spans="1:22" ht="15" customHeight="1" x14ac:dyDescent="0.25">
      <c r="A101" s="113"/>
      <c r="B101" s="116" t="s">
        <v>36</v>
      </c>
      <c r="C101" s="119" t="s">
        <v>259</v>
      </c>
      <c r="D101" s="119" t="s">
        <v>258</v>
      </c>
      <c r="E101" s="125" t="s">
        <v>257</v>
      </c>
      <c r="F101" s="125" t="s">
        <v>32</v>
      </c>
      <c r="G101" s="123">
        <v>850</v>
      </c>
      <c r="H101" s="123">
        <v>104</v>
      </c>
      <c r="I101" s="123">
        <v>100</v>
      </c>
      <c r="J101" s="206">
        <v>104</v>
      </c>
      <c r="K101" s="229" t="s">
        <v>302</v>
      </c>
      <c r="L101" s="126" t="s">
        <v>30</v>
      </c>
      <c r="M101" s="127" t="s">
        <v>29</v>
      </c>
      <c r="N101" s="126" t="s">
        <v>33</v>
      </c>
      <c r="O101" s="128" t="s">
        <v>27</v>
      </c>
      <c r="P101" s="129">
        <v>850</v>
      </c>
      <c r="Q101" s="126">
        <v>1</v>
      </c>
      <c r="R101" s="126">
        <v>4</v>
      </c>
      <c r="S101" s="129">
        <v>955</v>
      </c>
      <c r="T101" s="263">
        <v>945021.24</v>
      </c>
      <c r="U101" s="264">
        <v>855099.55</v>
      </c>
      <c r="V101" s="257">
        <f t="shared" si="1"/>
        <v>90.484691116572151</v>
      </c>
    </row>
    <row r="102" spans="1:22" ht="45.6" customHeight="1" x14ac:dyDescent="0.25">
      <c r="A102" s="113"/>
      <c r="B102" s="121" t="s">
        <v>152</v>
      </c>
      <c r="C102" s="288" t="s">
        <v>283</v>
      </c>
      <c r="D102" s="288"/>
      <c r="E102" s="288"/>
      <c r="F102" s="288"/>
      <c r="G102" s="288"/>
      <c r="H102" s="118">
        <v>409</v>
      </c>
      <c r="I102" s="289"/>
      <c r="J102" s="290"/>
      <c r="K102" s="220" t="s">
        <v>173</v>
      </c>
      <c r="L102" s="221" t="s">
        <v>148</v>
      </c>
      <c r="M102" s="222" t="s">
        <v>3</v>
      </c>
      <c r="N102" s="221" t="s">
        <v>3</v>
      </c>
      <c r="O102" s="223" t="s">
        <v>3</v>
      </c>
      <c r="P102" s="224" t="s">
        <v>3</v>
      </c>
      <c r="Q102" s="221" t="s">
        <v>3</v>
      </c>
      <c r="R102" s="221" t="s">
        <v>3</v>
      </c>
      <c r="S102" s="224" t="s">
        <v>3</v>
      </c>
      <c r="T102" s="259">
        <f>T103+T110+T117+T138</f>
        <v>13012145.75</v>
      </c>
      <c r="U102" s="259">
        <f>U103+U110+U117+U138</f>
        <v>4301876.01</v>
      </c>
      <c r="V102" s="257">
        <f t="shared" si="1"/>
        <v>33.060465911242957</v>
      </c>
    </row>
    <row r="103" spans="1:22" ht="50.1" customHeight="1" x14ac:dyDescent="0.25">
      <c r="A103" s="113"/>
      <c r="B103" s="116" t="s">
        <v>187</v>
      </c>
      <c r="C103" s="117"/>
      <c r="D103" s="288" t="s">
        <v>287</v>
      </c>
      <c r="E103" s="288"/>
      <c r="F103" s="288"/>
      <c r="G103" s="288"/>
      <c r="H103" s="118">
        <v>314</v>
      </c>
      <c r="I103" s="289"/>
      <c r="J103" s="290"/>
      <c r="K103" s="230" t="s">
        <v>311</v>
      </c>
      <c r="L103" s="221" t="s">
        <v>148</v>
      </c>
      <c r="M103" s="222" t="s">
        <v>42</v>
      </c>
      <c r="N103" s="221" t="s">
        <v>3</v>
      </c>
      <c r="O103" s="223" t="s">
        <v>3</v>
      </c>
      <c r="P103" s="224" t="s">
        <v>3</v>
      </c>
      <c r="Q103" s="221" t="s">
        <v>3</v>
      </c>
      <c r="R103" s="221" t="s">
        <v>3</v>
      </c>
      <c r="S103" s="224" t="s">
        <v>3</v>
      </c>
      <c r="T103" s="259">
        <v>5995</v>
      </c>
      <c r="U103" s="260">
        <v>5995</v>
      </c>
      <c r="V103" s="257">
        <f t="shared" si="1"/>
        <v>100</v>
      </c>
    </row>
    <row r="104" spans="1:22" ht="36.4" customHeight="1" x14ac:dyDescent="0.25">
      <c r="A104" s="113"/>
      <c r="B104" s="116" t="s">
        <v>187</v>
      </c>
      <c r="C104" s="119"/>
      <c r="D104" s="117"/>
      <c r="E104" s="294" t="s">
        <v>286</v>
      </c>
      <c r="F104" s="294"/>
      <c r="G104" s="294"/>
      <c r="H104" s="118">
        <v>314</v>
      </c>
      <c r="I104" s="295"/>
      <c r="J104" s="296"/>
      <c r="K104" s="231" t="s">
        <v>312</v>
      </c>
      <c r="L104" s="226" t="s">
        <v>148</v>
      </c>
      <c r="M104" s="227" t="s">
        <v>42</v>
      </c>
      <c r="N104" s="226" t="s">
        <v>33</v>
      </c>
      <c r="O104" s="156" t="s">
        <v>3</v>
      </c>
      <c r="P104" s="228" t="s">
        <v>3</v>
      </c>
      <c r="Q104" s="226" t="s">
        <v>3</v>
      </c>
      <c r="R104" s="226" t="s">
        <v>3</v>
      </c>
      <c r="S104" s="228" t="s">
        <v>3</v>
      </c>
      <c r="T104" s="261">
        <v>5995</v>
      </c>
      <c r="U104" s="262">
        <v>5995</v>
      </c>
      <c r="V104" s="257">
        <f t="shared" si="1"/>
        <v>100</v>
      </c>
    </row>
    <row r="105" spans="1:22" ht="57" customHeight="1" x14ac:dyDescent="0.25">
      <c r="A105" s="113"/>
      <c r="B105" s="116" t="s">
        <v>187</v>
      </c>
      <c r="C105" s="119"/>
      <c r="D105" s="119"/>
      <c r="E105" s="120"/>
      <c r="F105" s="294" t="s">
        <v>184</v>
      </c>
      <c r="G105" s="294"/>
      <c r="H105" s="118">
        <v>314</v>
      </c>
      <c r="I105" s="295"/>
      <c r="J105" s="296"/>
      <c r="K105" s="225" t="s">
        <v>188</v>
      </c>
      <c r="L105" s="226" t="s">
        <v>148</v>
      </c>
      <c r="M105" s="227" t="s">
        <v>42</v>
      </c>
      <c r="N105" s="226" t="s">
        <v>33</v>
      </c>
      <c r="O105" s="156" t="s">
        <v>183</v>
      </c>
      <c r="P105" s="228" t="s">
        <v>3</v>
      </c>
      <c r="Q105" s="226" t="s">
        <v>3</v>
      </c>
      <c r="R105" s="226" t="s">
        <v>3</v>
      </c>
      <c r="S105" s="228" t="s">
        <v>3</v>
      </c>
      <c r="T105" s="261">
        <v>5995</v>
      </c>
      <c r="U105" s="262">
        <v>5995</v>
      </c>
      <c r="V105" s="257">
        <f t="shared" si="1"/>
        <v>100</v>
      </c>
    </row>
    <row r="106" spans="1:22" ht="31.35" customHeight="1" x14ac:dyDescent="0.25">
      <c r="A106" s="113"/>
      <c r="B106" s="121" t="s">
        <v>187</v>
      </c>
      <c r="C106" s="291"/>
      <c r="D106" s="291"/>
      <c r="E106" s="291"/>
      <c r="F106" s="291"/>
      <c r="G106" s="291"/>
      <c r="H106" s="118">
        <v>314</v>
      </c>
      <c r="I106" s="292"/>
      <c r="J106" s="293"/>
      <c r="K106" s="229" t="s">
        <v>55</v>
      </c>
      <c r="L106" s="126" t="s">
        <v>148</v>
      </c>
      <c r="M106" s="127" t="s">
        <v>42</v>
      </c>
      <c r="N106" s="126" t="s">
        <v>33</v>
      </c>
      <c r="O106" s="128" t="s">
        <v>183</v>
      </c>
      <c r="P106" s="129">
        <v>240</v>
      </c>
      <c r="Q106" s="126" t="s">
        <v>3</v>
      </c>
      <c r="R106" s="126" t="s">
        <v>3</v>
      </c>
      <c r="S106" s="129" t="s">
        <v>3</v>
      </c>
      <c r="T106" s="263">
        <v>5995</v>
      </c>
      <c r="U106" s="264">
        <v>5995</v>
      </c>
      <c r="V106" s="257">
        <f t="shared" si="1"/>
        <v>100</v>
      </c>
    </row>
    <row r="107" spans="1:22" ht="33.200000000000003" customHeight="1" x14ac:dyDescent="0.25">
      <c r="A107" s="113"/>
      <c r="B107" s="121" t="s">
        <v>187</v>
      </c>
      <c r="C107" s="291"/>
      <c r="D107" s="291"/>
      <c r="E107" s="291"/>
      <c r="F107" s="291"/>
      <c r="G107" s="291"/>
      <c r="H107" s="118">
        <v>314</v>
      </c>
      <c r="I107" s="292">
        <v>300</v>
      </c>
      <c r="J107" s="293"/>
      <c r="K107" s="229" t="s">
        <v>14</v>
      </c>
      <c r="L107" s="126" t="s">
        <v>148</v>
      </c>
      <c r="M107" s="127" t="s">
        <v>42</v>
      </c>
      <c r="N107" s="126" t="s">
        <v>33</v>
      </c>
      <c r="O107" s="128" t="s">
        <v>183</v>
      </c>
      <c r="P107" s="129">
        <v>240</v>
      </c>
      <c r="Q107" s="126">
        <v>3</v>
      </c>
      <c r="R107" s="126" t="s">
        <v>3</v>
      </c>
      <c r="S107" s="129" t="s">
        <v>3</v>
      </c>
      <c r="T107" s="263">
        <v>5995</v>
      </c>
      <c r="U107" s="264">
        <v>5995</v>
      </c>
      <c r="V107" s="257">
        <f t="shared" si="1"/>
        <v>100</v>
      </c>
    </row>
    <row r="108" spans="1:22" ht="31.9" customHeight="1" x14ac:dyDescent="0.25">
      <c r="A108" s="113"/>
      <c r="B108" s="121" t="s">
        <v>187</v>
      </c>
      <c r="C108" s="291"/>
      <c r="D108" s="291"/>
      <c r="E108" s="291"/>
      <c r="F108" s="291"/>
      <c r="G108" s="291"/>
      <c r="H108" s="122">
        <v>314</v>
      </c>
      <c r="I108" s="123"/>
      <c r="J108" s="124">
        <v>314</v>
      </c>
      <c r="K108" s="229" t="s">
        <v>12</v>
      </c>
      <c r="L108" s="126" t="s">
        <v>148</v>
      </c>
      <c r="M108" s="127" t="s">
        <v>42</v>
      </c>
      <c r="N108" s="126" t="s">
        <v>33</v>
      </c>
      <c r="O108" s="128" t="s">
        <v>183</v>
      </c>
      <c r="P108" s="129">
        <v>240</v>
      </c>
      <c r="Q108" s="126">
        <v>3</v>
      </c>
      <c r="R108" s="126">
        <v>14</v>
      </c>
      <c r="S108" s="129" t="s">
        <v>3</v>
      </c>
      <c r="T108" s="263">
        <v>5995</v>
      </c>
      <c r="U108" s="264">
        <v>5995</v>
      </c>
      <c r="V108" s="257">
        <f t="shared" si="1"/>
        <v>100</v>
      </c>
    </row>
    <row r="109" spans="1:22" ht="15" customHeight="1" x14ac:dyDescent="0.25">
      <c r="A109" s="113"/>
      <c r="B109" s="116" t="s">
        <v>187</v>
      </c>
      <c r="C109" s="119" t="s">
        <v>283</v>
      </c>
      <c r="D109" s="119" t="s">
        <v>287</v>
      </c>
      <c r="E109" s="125" t="s">
        <v>286</v>
      </c>
      <c r="F109" s="125" t="s">
        <v>184</v>
      </c>
      <c r="G109" s="123">
        <v>240</v>
      </c>
      <c r="H109" s="123">
        <v>314</v>
      </c>
      <c r="I109" s="123">
        <v>300</v>
      </c>
      <c r="J109" s="206">
        <v>314</v>
      </c>
      <c r="K109" s="229" t="s">
        <v>302</v>
      </c>
      <c r="L109" s="126" t="s">
        <v>148</v>
      </c>
      <c r="M109" s="127" t="s">
        <v>42</v>
      </c>
      <c r="N109" s="126" t="s">
        <v>33</v>
      </c>
      <c r="O109" s="128" t="s">
        <v>183</v>
      </c>
      <c r="P109" s="129">
        <v>240</v>
      </c>
      <c r="Q109" s="126">
        <v>3</v>
      </c>
      <c r="R109" s="126">
        <v>14</v>
      </c>
      <c r="S109" s="129">
        <v>955</v>
      </c>
      <c r="T109" s="263">
        <v>5995</v>
      </c>
      <c r="U109" s="264">
        <v>5995</v>
      </c>
      <c r="V109" s="257">
        <f t="shared" si="1"/>
        <v>100</v>
      </c>
    </row>
    <row r="110" spans="1:22" ht="31.35" customHeight="1" x14ac:dyDescent="0.25">
      <c r="A110" s="113"/>
      <c r="B110" s="116" t="s">
        <v>180</v>
      </c>
      <c r="C110" s="117"/>
      <c r="D110" s="288" t="s">
        <v>285</v>
      </c>
      <c r="E110" s="288"/>
      <c r="F110" s="288"/>
      <c r="G110" s="288"/>
      <c r="H110" s="118">
        <v>314</v>
      </c>
      <c r="I110" s="289"/>
      <c r="J110" s="290"/>
      <c r="K110" s="220" t="s">
        <v>182</v>
      </c>
      <c r="L110" s="221" t="s">
        <v>148</v>
      </c>
      <c r="M110" s="222" t="s">
        <v>175</v>
      </c>
      <c r="N110" s="221" t="s">
        <v>3</v>
      </c>
      <c r="O110" s="223" t="s">
        <v>3</v>
      </c>
      <c r="P110" s="224" t="s">
        <v>3</v>
      </c>
      <c r="Q110" s="221" t="s">
        <v>3</v>
      </c>
      <c r="R110" s="221" t="s">
        <v>3</v>
      </c>
      <c r="S110" s="224" t="s">
        <v>3</v>
      </c>
      <c r="T110" s="259">
        <v>277309.65999999997</v>
      </c>
      <c r="U110" s="260">
        <v>277309.65999999997</v>
      </c>
      <c r="V110" s="257">
        <f t="shared" si="1"/>
        <v>100</v>
      </c>
    </row>
    <row r="111" spans="1:22" ht="28.15" customHeight="1" x14ac:dyDescent="0.25">
      <c r="A111" s="113"/>
      <c r="B111" s="116" t="s">
        <v>180</v>
      </c>
      <c r="C111" s="119"/>
      <c r="D111" s="117"/>
      <c r="E111" s="294" t="s">
        <v>284</v>
      </c>
      <c r="F111" s="294"/>
      <c r="G111" s="294"/>
      <c r="H111" s="118">
        <v>314</v>
      </c>
      <c r="I111" s="295"/>
      <c r="J111" s="296"/>
      <c r="K111" s="225" t="s">
        <v>315</v>
      </c>
      <c r="L111" s="226" t="s">
        <v>148</v>
      </c>
      <c r="M111" s="227" t="s">
        <v>175</v>
      </c>
      <c r="N111" s="226" t="s">
        <v>33</v>
      </c>
      <c r="O111" s="156" t="s">
        <v>3</v>
      </c>
      <c r="P111" s="228" t="s">
        <v>3</v>
      </c>
      <c r="Q111" s="226" t="s">
        <v>3</v>
      </c>
      <c r="R111" s="226" t="s">
        <v>3</v>
      </c>
      <c r="S111" s="228" t="s">
        <v>3</v>
      </c>
      <c r="T111" s="261">
        <v>277309.65999999997</v>
      </c>
      <c r="U111" s="262">
        <v>277309.65999999997</v>
      </c>
      <c r="V111" s="257">
        <f t="shared" si="1"/>
        <v>100</v>
      </c>
    </row>
    <row r="112" spans="1:22" ht="20.100000000000001" customHeight="1" x14ac:dyDescent="0.25">
      <c r="A112" s="113"/>
      <c r="B112" s="116" t="s">
        <v>180</v>
      </c>
      <c r="C112" s="119"/>
      <c r="D112" s="119"/>
      <c r="E112" s="120"/>
      <c r="F112" s="294" t="s">
        <v>177</v>
      </c>
      <c r="G112" s="294"/>
      <c r="H112" s="118">
        <v>314</v>
      </c>
      <c r="I112" s="295"/>
      <c r="J112" s="296"/>
      <c r="K112" s="225" t="s">
        <v>181</v>
      </c>
      <c r="L112" s="226" t="s">
        <v>148</v>
      </c>
      <c r="M112" s="227" t="s">
        <v>175</v>
      </c>
      <c r="N112" s="226" t="s">
        <v>33</v>
      </c>
      <c r="O112" s="156" t="s">
        <v>174</v>
      </c>
      <c r="P112" s="228" t="s">
        <v>3</v>
      </c>
      <c r="Q112" s="226" t="s">
        <v>3</v>
      </c>
      <c r="R112" s="226" t="s">
        <v>3</v>
      </c>
      <c r="S112" s="228" t="s">
        <v>3</v>
      </c>
      <c r="T112" s="261">
        <v>277309.65999999997</v>
      </c>
      <c r="U112" s="262">
        <v>277309.65999999997</v>
      </c>
      <c r="V112" s="257">
        <f t="shared" si="1"/>
        <v>100</v>
      </c>
    </row>
    <row r="113" spans="1:22" ht="30" customHeight="1" x14ac:dyDescent="0.25">
      <c r="A113" s="113"/>
      <c r="B113" s="121" t="s">
        <v>180</v>
      </c>
      <c r="C113" s="291"/>
      <c r="D113" s="291"/>
      <c r="E113" s="291"/>
      <c r="F113" s="291"/>
      <c r="G113" s="291"/>
      <c r="H113" s="118">
        <v>314</v>
      </c>
      <c r="I113" s="292"/>
      <c r="J113" s="293"/>
      <c r="K113" s="229" t="s">
        <v>176</v>
      </c>
      <c r="L113" s="126" t="s">
        <v>148</v>
      </c>
      <c r="M113" s="127" t="s">
        <v>175</v>
      </c>
      <c r="N113" s="126" t="s">
        <v>33</v>
      </c>
      <c r="O113" s="128" t="s">
        <v>174</v>
      </c>
      <c r="P113" s="129">
        <v>630</v>
      </c>
      <c r="Q113" s="126" t="s">
        <v>3</v>
      </c>
      <c r="R113" s="126" t="s">
        <v>3</v>
      </c>
      <c r="S113" s="129" t="s">
        <v>3</v>
      </c>
      <c r="T113" s="263">
        <v>277309.65999999997</v>
      </c>
      <c r="U113" s="264">
        <v>277309.65999999997</v>
      </c>
      <c r="V113" s="257">
        <f t="shared" si="1"/>
        <v>100</v>
      </c>
    </row>
    <row r="114" spans="1:22" ht="30" customHeight="1" x14ac:dyDescent="0.25">
      <c r="A114" s="113"/>
      <c r="B114" s="121" t="s">
        <v>180</v>
      </c>
      <c r="C114" s="291"/>
      <c r="D114" s="291"/>
      <c r="E114" s="291"/>
      <c r="F114" s="291"/>
      <c r="G114" s="291"/>
      <c r="H114" s="118">
        <v>314</v>
      </c>
      <c r="I114" s="292">
        <v>300</v>
      </c>
      <c r="J114" s="293"/>
      <c r="K114" s="229" t="s">
        <v>14</v>
      </c>
      <c r="L114" s="126" t="s">
        <v>148</v>
      </c>
      <c r="M114" s="127" t="s">
        <v>175</v>
      </c>
      <c r="N114" s="126" t="s">
        <v>33</v>
      </c>
      <c r="O114" s="128" t="s">
        <v>174</v>
      </c>
      <c r="P114" s="129">
        <v>630</v>
      </c>
      <c r="Q114" s="126">
        <v>3</v>
      </c>
      <c r="R114" s="126" t="s">
        <v>3</v>
      </c>
      <c r="S114" s="129" t="s">
        <v>3</v>
      </c>
      <c r="T114" s="263">
        <v>277309.65999999997</v>
      </c>
      <c r="U114" s="264">
        <v>277309.65999999997</v>
      </c>
      <c r="V114" s="257">
        <f t="shared" si="1"/>
        <v>100</v>
      </c>
    </row>
    <row r="115" spans="1:22" ht="30" customHeight="1" x14ac:dyDescent="0.25">
      <c r="A115" s="113"/>
      <c r="B115" s="121" t="s">
        <v>180</v>
      </c>
      <c r="C115" s="291"/>
      <c r="D115" s="291"/>
      <c r="E115" s="291"/>
      <c r="F115" s="291"/>
      <c r="G115" s="291"/>
      <c r="H115" s="122">
        <v>314</v>
      </c>
      <c r="I115" s="123"/>
      <c r="J115" s="124">
        <v>314</v>
      </c>
      <c r="K115" s="229" t="s">
        <v>12</v>
      </c>
      <c r="L115" s="126" t="s">
        <v>148</v>
      </c>
      <c r="M115" s="127" t="s">
        <v>175</v>
      </c>
      <c r="N115" s="126" t="s">
        <v>33</v>
      </c>
      <c r="O115" s="128" t="s">
        <v>174</v>
      </c>
      <c r="P115" s="129">
        <v>630</v>
      </c>
      <c r="Q115" s="126">
        <v>3</v>
      </c>
      <c r="R115" s="126">
        <v>14</v>
      </c>
      <c r="S115" s="129" t="s">
        <v>3</v>
      </c>
      <c r="T115" s="263">
        <v>277309.65999999997</v>
      </c>
      <c r="U115" s="264">
        <v>277309.65999999997</v>
      </c>
      <c r="V115" s="257">
        <f t="shared" si="1"/>
        <v>100</v>
      </c>
    </row>
    <row r="116" spans="1:22" ht="17.45" customHeight="1" x14ac:dyDescent="0.25">
      <c r="A116" s="113"/>
      <c r="B116" s="116" t="s">
        <v>180</v>
      </c>
      <c r="C116" s="119" t="s">
        <v>283</v>
      </c>
      <c r="D116" s="119" t="s">
        <v>285</v>
      </c>
      <c r="E116" s="125" t="s">
        <v>284</v>
      </c>
      <c r="F116" s="125" t="s">
        <v>177</v>
      </c>
      <c r="G116" s="123">
        <v>630</v>
      </c>
      <c r="H116" s="123">
        <v>314</v>
      </c>
      <c r="I116" s="123">
        <v>300</v>
      </c>
      <c r="J116" s="206">
        <v>314</v>
      </c>
      <c r="K116" s="229" t="s">
        <v>302</v>
      </c>
      <c r="L116" s="126" t="s">
        <v>148</v>
      </c>
      <c r="M116" s="127" t="s">
        <v>175</v>
      </c>
      <c r="N116" s="126" t="s">
        <v>33</v>
      </c>
      <c r="O116" s="128" t="s">
        <v>174</v>
      </c>
      <c r="P116" s="129">
        <v>630</v>
      </c>
      <c r="Q116" s="126">
        <v>3</v>
      </c>
      <c r="R116" s="126">
        <v>14</v>
      </c>
      <c r="S116" s="129">
        <v>955</v>
      </c>
      <c r="T116" s="263">
        <v>277309.65999999997</v>
      </c>
      <c r="U116" s="264">
        <v>277309.65999999997</v>
      </c>
      <c r="V116" s="257">
        <f t="shared" si="1"/>
        <v>100</v>
      </c>
    </row>
    <row r="117" spans="1:22" ht="44.45" customHeight="1" x14ac:dyDescent="0.25">
      <c r="A117" s="113"/>
      <c r="B117" s="116" t="s">
        <v>193</v>
      </c>
      <c r="C117" s="117"/>
      <c r="D117" s="288" t="s">
        <v>289</v>
      </c>
      <c r="E117" s="288"/>
      <c r="F117" s="288"/>
      <c r="G117" s="288"/>
      <c r="H117" s="118">
        <v>310</v>
      </c>
      <c r="I117" s="289"/>
      <c r="J117" s="290"/>
      <c r="K117" s="220" t="s">
        <v>196</v>
      </c>
      <c r="L117" s="221" t="s">
        <v>148</v>
      </c>
      <c r="M117" s="222" t="s">
        <v>60</v>
      </c>
      <c r="N117" s="221" t="s">
        <v>3</v>
      </c>
      <c r="O117" s="223" t="s">
        <v>3</v>
      </c>
      <c r="P117" s="224" t="s">
        <v>3</v>
      </c>
      <c r="Q117" s="221" t="s">
        <v>3</v>
      </c>
      <c r="R117" s="221" t="s">
        <v>3</v>
      </c>
      <c r="S117" s="224" t="s">
        <v>3</v>
      </c>
      <c r="T117" s="259">
        <f>T118</f>
        <v>483165.44</v>
      </c>
      <c r="U117" s="259">
        <f>U118</f>
        <v>483165.43</v>
      </c>
      <c r="V117" s="257">
        <f t="shared" si="1"/>
        <v>99.999997930315544</v>
      </c>
    </row>
    <row r="118" spans="1:22" ht="35.1" customHeight="1" x14ac:dyDescent="0.25">
      <c r="A118" s="113"/>
      <c r="B118" s="116" t="s">
        <v>193</v>
      </c>
      <c r="C118" s="119"/>
      <c r="D118" s="117"/>
      <c r="E118" s="294" t="s">
        <v>288</v>
      </c>
      <c r="F118" s="294"/>
      <c r="G118" s="294"/>
      <c r="H118" s="118">
        <v>310</v>
      </c>
      <c r="I118" s="295"/>
      <c r="J118" s="296"/>
      <c r="K118" s="225" t="s">
        <v>195</v>
      </c>
      <c r="L118" s="226" t="s">
        <v>148</v>
      </c>
      <c r="M118" s="227" t="s">
        <v>60</v>
      </c>
      <c r="N118" s="226" t="s">
        <v>33</v>
      </c>
      <c r="O118" s="156" t="s">
        <v>3</v>
      </c>
      <c r="P118" s="228" t="s">
        <v>3</v>
      </c>
      <c r="Q118" s="226" t="s">
        <v>3</v>
      </c>
      <c r="R118" s="226" t="s">
        <v>3</v>
      </c>
      <c r="S118" s="228" t="s">
        <v>3</v>
      </c>
      <c r="T118" s="261">
        <f>T124+T119+T133</f>
        <v>483165.44</v>
      </c>
      <c r="U118" s="261">
        <f>U124+U119+U133</f>
        <v>483165.43</v>
      </c>
      <c r="V118" s="257">
        <f t="shared" si="1"/>
        <v>99.999997930315544</v>
      </c>
    </row>
    <row r="119" spans="1:22" s="6" customFormat="1" ht="35.1" customHeight="1" x14ac:dyDescent="0.25">
      <c r="A119" s="113"/>
      <c r="B119" s="116"/>
      <c r="C119" s="148"/>
      <c r="D119" s="117"/>
      <c r="E119" s="120"/>
      <c r="F119" s="151"/>
      <c r="G119" s="151"/>
      <c r="H119" s="118"/>
      <c r="I119" s="149"/>
      <c r="J119" s="150"/>
      <c r="K119" s="225" t="s">
        <v>65</v>
      </c>
      <c r="L119" s="226" t="s">
        <v>148</v>
      </c>
      <c r="M119" s="227" t="s">
        <v>60</v>
      </c>
      <c r="N119" s="226" t="s">
        <v>33</v>
      </c>
      <c r="O119" s="156">
        <v>71270</v>
      </c>
      <c r="P119" s="228" t="s">
        <v>3</v>
      </c>
      <c r="Q119" s="226" t="s">
        <v>3</v>
      </c>
      <c r="R119" s="226" t="s">
        <v>3</v>
      </c>
      <c r="S119" s="228" t="s">
        <v>3</v>
      </c>
      <c r="T119" s="261">
        <v>80000</v>
      </c>
      <c r="U119" s="262">
        <v>80000</v>
      </c>
      <c r="V119" s="257">
        <f t="shared" si="1"/>
        <v>100</v>
      </c>
    </row>
    <row r="120" spans="1:22" s="6" customFormat="1" ht="35.1" customHeight="1" x14ac:dyDescent="0.25">
      <c r="A120" s="113"/>
      <c r="B120" s="116"/>
      <c r="C120" s="148"/>
      <c r="D120" s="117"/>
      <c r="E120" s="120"/>
      <c r="F120" s="151"/>
      <c r="G120" s="151"/>
      <c r="H120" s="118"/>
      <c r="I120" s="149"/>
      <c r="J120" s="150"/>
      <c r="K120" s="225" t="s">
        <v>55</v>
      </c>
      <c r="L120" s="126" t="s">
        <v>148</v>
      </c>
      <c r="M120" s="127" t="s">
        <v>60</v>
      </c>
      <c r="N120" s="126" t="s">
        <v>33</v>
      </c>
      <c r="O120" s="128">
        <v>71270</v>
      </c>
      <c r="P120" s="129">
        <v>240</v>
      </c>
      <c r="Q120" s="126" t="s">
        <v>3</v>
      </c>
      <c r="R120" s="126" t="s">
        <v>3</v>
      </c>
      <c r="S120" s="129" t="s">
        <v>3</v>
      </c>
      <c r="T120" s="263">
        <v>80000</v>
      </c>
      <c r="U120" s="264">
        <v>80000</v>
      </c>
      <c r="V120" s="257">
        <f t="shared" si="1"/>
        <v>100</v>
      </c>
    </row>
    <row r="121" spans="1:22" s="6" customFormat="1" ht="35.1" customHeight="1" x14ac:dyDescent="0.25">
      <c r="A121" s="113"/>
      <c r="B121" s="116"/>
      <c r="C121" s="148"/>
      <c r="D121" s="117"/>
      <c r="E121" s="120"/>
      <c r="F121" s="151"/>
      <c r="G121" s="151"/>
      <c r="H121" s="118"/>
      <c r="I121" s="149"/>
      <c r="J121" s="150"/>
      <c r="K121" s="229" t="s">
        <v>14</v>
      </c>
      <c r="L121" s="126" t="s">
        <v>148</v>
      </c>
      <c r="M121" s="127" t="s">
        <v>60</v>
      </c>
      <c r="N121" s="126" t="s">
        <v>33</v>
      </c>
      <c r="O121" s="128">
        <v>71270</v>
      </c>
      <c r="P121" s="129">
        <v>240</v>
      </c>
      <c r="Q121" s="126">
        <v>3</v>
      </c>
      <c r="R121" s="126" t="s">
        <v>3</v>
      </c>
      <c r="S121" s="129" t="s">
        <v>3</v>
      </c>
      <c r="T121" s="263">
        <v>80000</v>
      </c>
      <c r="U121" s="264">
        <v>80000</v>
      </c>
      <c r="V121" s="257">
        <f t="shared" si="1"/>
        <v>100</v>
      </c>
    </row>
    <row r="122" spans="1:22" s="6" customFormat="1" ht="19.149999999999999" customHeight="1" x14ac:dyDescent="0.25">
      <c r="A122" s="113"/>
      <c r="B122" s="116"/>
      <c r="C122" s="148"/>
      <c r="D122" s="117"/>
      <c r="E122" s="120"/>
      <c r="F122" s="151"/>
      <c r="G122" s="151"/>
      <c r="H122" s="118"/>
      <c r="I122" s="149"/>
      <c r="J122" s="150"/>
      <c r="K122" s="229" t="s">
        <v>13</v>
      </c>
      <c r="L122" s="126" t="s">
        <v>148</v>
      </c>
      <c r="M122" s="127" t="s">
        <v>60</v>
      </c>
      <c r="N122" s="126" t="s">
        <v>33</v>
      </c>
      <c r="O122" s="128">
        <v>71270</v>
      </c>
      <c r="P122" s="129">
        <v>240</v>
      </c>
      <c r="Q122" s="126">
        <v>3</v>
      </c>
      <c r="R122" s="126">
        <v>10</v>
      </c>
      <c r="S122" s="129" t="s">
        <v>3</v>
      </c>
      <c r="T122" s="263">
        <v>80000</v>
      </c>
      <c r="U122" s="264">
        <v>80000</v>
      </c>
      <c r="V122" s="257">
        <f t="shared" si="1"/>
        <v>100</v>
      </c>
    </row>
    <row r="123" spans="1:22" s="6" customFormat="1" ht="19.149999999999999" customHeight="1" x14ac:dyDescent="0.25">
      <c r="A123" s="113"/>
      <c r="B123" s="116"/>
      <c r="C123" s="148"/>
      <c r="D123" s="117"/>
      <c r="E123" s="120"/>
      <c r="F123" s="151"/>
      <c r="G123" s="151"/>
      <c r="H123" s="118"/>
      <c r="I123" s="149"/>
      <c r="J123" s="150"/>
      <c r="K123" s="229" t="s">
        <v>302</v>
      </c>
      <c r="L123" s="126" t="s">
        <v>148</v>
      </c>
      <c r="M123" s="127" t="s">
        <v>60</v>
      </c>
      <c r="N123" s="126" t="s">
        <v>33</v>
      </c>
      <c r="O123" s="128">
        <v>71270</v>
      </c>
      <c r="P123" s="129">
        <v>240</v>
      </c>
      <c r="Q123" s="126">
        <v>3</v>
      </c>
      <c r="R123" s="126">
        <v>10</v>
      </c>
      <c r="S123" s="129">
        <v>955</v>
      </c>
      <c r="T123" s="263">
        <v>80000</v>
      </c>
      <c r="U123" s="264">
        <v>80000</v>
      </c>
      <c r="V123" s="257">
        <f t="shared" si="1"/>
        <v>100</v>
      </c>
    </row>
    <row r="124" spans="1:22" ht="36.4" customHeight="1" x14ac:dyDescent="0.25">
      <c r="A124" s="113"/>
      <c r="B124" s="116" t="s">
        <v>193</v>
      </c>
      <c r="C124" s="119"/>
      <c r="D124" s="119"/>
      <c r="E124" s="120"/>
      <c r="F124" s="294" t="s">
        <v>190</v>
      </c>
      <c r="G124" s="294"/>
      <c r="H124" s="118">
        <v>310</v>
      </c>
      <c r="I124" s="295"/>
      <c r="J124" s="296"/>
      <c r="K124" s="225" t="s">
        <v>194</v>
      </c>
      <c r="L124" s="226" t="s">
        <v>148</v>
      </c>
      <c r="M124" s="227" t="s">
        <v>60</v>
      </c>
      <c r="N124" s="226" t="s">
        <v>33</v>
      </c>
      <c r="O124" s="156" t="s">
        <v>189</v>
      </c>
      <c r="P124" s="228" t="s">
        <v>3</v>
      </c>
      <c r="Q124" s="226" t="s">
        <v>3</v>
      </c>
      <c r="R124" s="226" t="s">
        <v>3</v>
      </c>
      <c r="S124" s="228" t="s">
        <v>3</v>
      </c>
      <c r="T124" s="261">
        <f>T125+T129</f>
        <v>398069.44</v>
      </c>
      <c r="U124" s="261">
        <f>U125+U129</f>
        <v>398069.43</v>
      </c>
      <c r="V124" s="257">
        <f t="shared" si="1"/>
        <v>99.999997487875476</v>
      </c>
    </row>
    <row r="125" spans="1:22" ht="31.35" customHeight="1" x14ac:dyDescent="0.25">
      <c r="A125" s="113"/>
      <c r="B125" s="121" t="s">
        <v>193</v>
      </c>
      <c r="C125" s="291"/>
      <c r="D125" s="291"/>
      <c r="E125" s="291"/>
      <c r="F125" s="291"/>
      <c r="G125" s="291"/>
      <c r="H125" s="118">
        <v>310</v>
      </c>
      <c r="I125" s="292"/>
      <c r="J125" s="293"/>
      <c r="K125" s="229" t="s">
        <v>55</v>
      </c>
      <c r="L125" s="126" t="s">
        <v>148</v>
      </c>
      <c r="M125" s="127" t="s">
        <v>60</v>
      </c>
      <c r="N125" s="126" t="s">
        <v>33</v>
      </c>
      <c r="O125" s="128" t="s">
        <v>189</v>
      </c>
      <c r="P125" s="129">
        <v>240</v>
      </c>
      <c r="Q125" s="126" t="s">
        <v>3</v>
      </c>
      <c r="R125" s="126" t="s">
        <v>3</v>
      </c>
      <c r="S125" s="129" t="s">
        <v>3</v>
      </c>
      <c r="T125" s="263">
        <v>340069.44</v>
      </c>
      <c r="U125" s="264">
        <v>340069.43</v>
      </c>
      <c r="V125" s="257">
        <f t="shared" si="1"/>
        <v>99.999997059424089</v>
      </c>
    </row>
    <row r="126" spans="1:22" ht="31.35" customHeight="1" x14ac:dyDescent="0.25">
      <c r="A126" s="113"/>
      <c r="B126" s="121" t="s">
        <v>193</v>
      </c>
      <c r="C126" s="291"/>
      <c r="D126" s="291"/>
      <c r="E126" s="291"/>
      <c r="F126" s="291"/>
      <c r="G126" s="291"/>
      <c r="H126" s="118">
        <v>310</v>
      </c>
      <c r="I126" s="292">
        <v>300</v>
      </c>
      <c r="J126" s="293"/>
      <c r="K126" s="229" t="s">
        <v>14</v>
      </c>
      <c r="L126" s="126" t="s">
        <v>148</v>
      </c>
      <c r="M126" s="127" t="s">
        <v>60</v>
      </c>
      <c r="N126" s="126" t="s">
        <v>33</v>
      </c>
      <c r="O126" s="128" t="s">
        <v>189</v>
      </c>
      <c r="P126" s="129">
        <v>240</v>
      </c>
      <c r="Q126" s="126">
        <v>3</v>
      </c>
      <c r="R126" s="126" t="s">
        <v>3</v>
      </c>
      <c r="S126" s="129" t="s">
        <v>3</v>
      </c>
      <c r="T126" s="263">
        <v>340069.44</v>
      </c>
      <c r="U126" s="264">
        <v>340069.43</v>
      </c>
      <c r="V126" s="257">
        <f t="shared" si="1"/>
        <v>99.999997059424089</v>
      </c>
    </row>
    <row r="127" spans="1:22" ht="15" customHeight="1" x14ac:dyDescent="0.25">
      <c r="A127" s="113"/>
      <c r="B127" s="121" t="s">
        <v>193</v>
      </c>
      <c r="C127" s="291"/>
      <c r="D127" s="291"/>
      <c r="E127" s="291"/>
      <c r="F127" s="291"/>
      <c r="G127" s="291"/>
      <c r="H127" s="122">
        <v>310</v>
      </c>
      <c r="I127" s="123"/>
      <c r="J127" s="124">
        <v>310</v>
      </c>
      <c r="K127" s="229" t="s">
        <v>13</v>
      </c>
      <c r="L127" s="126" t="s">
        <v>148</v>
      </c>
      <c r="M127" s="127" t="s">
        <v>60</v>
      </c>
      <c r="N127" s="126" t="s">
        <v>33</v>
      </c>
      <c r="O127" s="128" t="s">
        <v>189</v>
      </c>
      <c r="P127" s="129">
        <v>240</v>
      </c>
      <c r="Q127" s="126">
        <v>3</v>
      </c>
      <c r="R127" s="126">
        <v>10</v>
      </c>
      <c r="S127" s="129" t="s">
        <v>3</v>
      </c>
      <c r="T127" s="263">
        <v>340069.44</v>
      </c>
      <c r="U127" s="264">
        <v>340069.43</v>
      </c>
      <c r="V127" s="257">
        <f t="shared" si="1"/>
        <v>99.999997059424089</v>
      </c>
    </row>
    <row r="128" spans="1:22" ht="15" customHeight="1" x14ac:dyDescent="0.25">
      <c r="A128" s="113"/>
      <c r="B128" s="116" t="s">
        <v>193</v>
      </c>
      <c r="C128" s="119" t="s">
        <v>283</v>
      </c>
      <c r="D128" s="119" t="s">
        <v>289</v>
      </c>
      <c r="E128" s="125" t="s">
        <v>288</v>
      </c>
      <c r="F128" s="125" t="s">
        <v>190</v>
      </c>
      <c r="G128" s="123">
        <v>240</v>
      </c>
      <c r="H128" s="123">
        <v>310</v>
      </c>
      <c r="I128" s="123">
        <v>300</v>
      </c>
      <c r="J128" s="206">
        <v>310</v>
      </c>
      <c r="K128" s="229" t="s">
        <v>302</v>
      </c>
      <c r="L128" s="126" t="s">
        <v>148</v>
      </c>
      <c r="M128" s="127" t="s">
        <v>60</v>
      </c>
      <c r="N128" s="126" t="s">
        <v>33</v>
      </c>
      <c r="O128" s="128" t="s">
        <v>189</v>
      </c>
      <c r="P128" s="129">
        <v>240</v>
      </c>
      <c r="Q128" s="126">
        <v>3</v>
      </c>
      <c r="R128" s="126">
        <v>10</v>
      </c>
      <c r="S128" s="129">
        <v>955</v>
      </c>
      <c r="T128" s="263">
        <v>340069.44</v>
      </c>
      <c r="U128" s="264">
        <v>340069.43</v>
      </c>
      <c r="V128" s="257">
        <f t="shared" si="1"/>
        <v>99.999997059424089</v>
      </c>
    </row>
    <row r="129" spans="1:22" ht="33.200000000000003" customHeight="1" x14ac:dyDescent="0.25">
      <c r="A129" s="113"/>
      <c r="B129" s="121" t="s">
        <v>193</v>
      </c>
      <c r="C129" s="291"/>
      <c r="D129" s="291"/>
      <c r="E129" s="291"/>
      <c r="F129" s="291"/>
      <c r="G129" s="291"/>
      <c r="H129" s="118">
        <v>310</v>
      </c>
      <c r="I129" s="292"/>
      <c r="J129" s="293"/>
      <c r="K129" s="229" t="s">
        <v>176</v>
      </c>
      <c r="L129" s="126" t="s">
        <v>148</v>
      </c>
      <c r="M129" s="127" t="s">
        <v>60</v>
      </c>
      <c r="N129" s="126" t="s">
        <v>33</v>
      </c>
      <c r="O129" s="128" t="s">
        <v>189</v>
      </c>
      <c r="P129" s="129">
        <v>630</v>
      </c>
      <c r="Q129" s="126" t="s">
        <v>3</v>
      </c>
      <c r="R129" s="126" t="s">
        <v>3</v>
      </c>
      <c r="S129" s="129" t="s">
        <v>3</v>
      </c>
      <c r="T129" s="263">
        <v>58000</v>
      </c>
      <c r="U129" s="264">
        <v>58000</v>
      </c>
      <c r="V129" s="257">
        <f t="shared" si="1"/>
        <v>100</v>
      </c>
    </row>
    <row r="130" spans="1:22" ht="33.200000000000003" customHeight="1" x14ac:dyDescent="0.25">
      <c r="A130" s="113"/>
      <c r="B130" s="121" t="s">
        <v>193</v>
      </c>
      <c r="C130" s="291"/>
      <c r="D130" s="291"/>
      <c r="E130" s="291"/>
      <c r="F130" s="291"/>
      <c r="G130" s="291"/>
      <c r="H130" s="118">
        <v>310</v>
      </c>
      <c r="I130" s="292">
        <v>300</v>
      </c>
      <c r="J130" s="293"/>
      <c r="K130" s="229" t="s">
        <v>14</v>
      </c>
      <c r="L130" s="126" t="s">
        <v>148</v>
      </c>
      <c r="M130" s="127" t="s">
        <v>60</v>
      </c>
      <c r="N130" s="126" t="s">
        <v>33</v>
      </c>
      <c r="O130" s="128" t="s">
        <v>189</v>
      </c>
      <c r="P130" s="129">
        <v>630</v>
      </c>
      <c r="Q130" s="126">
        <v>3</v>
      </c>
      <c r="R130" s="126" t="s">
        <v>3</v>
      </c>
      <c r="S130" s="129" t="s">
        <v>3</v>
      </c>
      <c r="T130" s="263">
        <v>58000</v>
      </c>
      <c r="U130" s="264">
        <v>58000</v>
      </c>
      <c r="V130" s="257">
        <f t="shared" si="1"/>
        <v>100</v>
      </c>
    </row>
    <row r="131" spans="1:22" ht="15" customHeight="1" x14ac:dyDescent="0.25">
      <c r="A131" s="113"/>
      <c r="B131" s="121" t="s">
        <v>193</v>
      </c>
      <c r="C131" s="291"/>
      <c r="D131" s="291"/>
      <c r="E131" s="291"/>
      <c r="F131" s="291"/>
      <c r="G131" s="291"/>
      <c r="H131" s="122">
        <v>310</v>
      </c>
      <c r="I131" s="123"/>
      <c r="J131" s="124">
        <v>310</v>
      </c>
      <c r="K131" s="229" t="s">
        <v>13</v>
      </c>
      <c r="L131" s="126" t="s">
        <v>148</v>
      </c>
      <c r="M131" s="127" t="s">
        <v>60</v>
      </c>
      <c r="N131" s="126" t="s">
        <v>33</v>
      </c>
      <c r="O131" s="128" t="s">
        <v>189</v>
      </c>
      <c r="P131" s="129">
        <v>630</v>
      </c>
      <c r="Q131" s="126">
        <v>3</v>
      </c>
      <c r="R131" s="126">
        <v>10</v>
      </c>
      <c r="S131" s="129" t="s">
        <v>3</v>
      </c>
      <c r="T131" s="263">
        <v>58000</v>
      </c>
      <c r="U131" s="264">
        <v>58000</v>
      </c>
      <c r="V131" s="257">
        <f t="shared" si="1"/>
        <v>100</v>
      </c>
    </row>
    <row r="132" spans="1:22" ht="15" customHeight="1" x14ac:dyDescent="0.25">
      <c r="A132" s="113"/>
      <c r="B132" s="116" t="s">
        <v>193</v>
      </c>
      <c r="C132" s="119" t="s">
        <v>283</v>
      </c>
      <c r="D132" s="119" t="s">
        <v>289</v>
      </c>
      <c r="E132" s="125" t="s">
        <v>288</v>
      </c>
      <c r="F132" s="125" t="s">
        <v>190</v>
      </c>
      <c r="G132" s="123">
        <v>630</v>
      </c>
      <c r="H132" s="123">
        <v>310</v>
      </c>
      <c r="I132" s="123">
        <v>300</v>
      </c>
      <c r="J132" s="206">
        <v>310</v>
      </c>
      <c r="K132" s="229" t="s">
        <v>302</v>
      </c>
      <c r="L132" s="126" t="s">
        <v>148</v>
      </c>
      <c r="M132" s="127" t="s">
        <v>60</v>
      </c>
      <c r="N132" s="126" t="s">
        <v>33</v>
      </c>
      <c r="O132" s="128" t="s">
        <v>189</v>
      </c>
      <c r="P132" s="129">
        <v>630</v>
      </c>
      <c r="Q132" s="126">
        <v>3</v>
      </c>
      <c r="R132" s="126">
        <v>10</v>
      </c>
      <c r="S132" s="129">
        <v>955</v>
      </c>
      <c r="T132" s="263">
        <v>58000</v>
      </c>
      <c r="U132" s="264">
        <v>58000</v>
      </c>
      <c r="V132" s="257">
        <f t="shared" si="1"/>
        <v>100</v>
      </c>
    </row>
    <row r="133" spans="1:22" s="6" customFormat="1" ht="33.6" customHeight="1" x14ac:dyDescent="0.25">
      <c r="A133" s="113"/>
      <c r="B133" s="116"/>
      <c r="C133" s="117"/>
      <c r="D133" s="148"/>
      <c r="E133" s="151"/>
      <c r="F133" s="151"/>
      <c r="G133" s="152"/>
      <c r="H133" s="118"/>
      <c r="I133" s="152"/>
      <c r="J133" s="153"/>
      <c r="K133" s="225" t="s">
        <v>319</v>
      </c>
      <c r="L133" s="226" t="s">
        <v>148</v>
      </c>
      <c r="M133" s="227" t="s">
        <v>60</v>
      </c>
      <c r="N133" s="226" t="s">
        <v>33</v>
      </c>
      <c r="O133" s="156" t="s">
        <v>320</v>
      </c>
      <c r="P133" s="228" t="s">
        <v>3</v>
      </c>
      <c r="Q133" s="226" t="s">
        <v>3</v>
      </c>
      <c r="R133" s="226" t="s">
        <v>3</v>
      </c>
      <c r="S133" s="228" t="s">
        <v>3</v>
      </c>
      <c r="T133" s="261">
        <v>5096</v>
      </c>
      <c r="U133" s="262">
        <v>5096</v>
      </c>
      <c r="V133" s="257">
        <f t="shared" si="1"/>
        <v>100</v>
      </c>
    </row>
    <row r="134" spans="1:22" s="6" customFormat="1" ht="32.450000000000003" customHeight="1" x14ac:dyDescent="0.25">
      <c r="A134" s="113"/>
      <c r="B134" s="116"/>
      <c r="C134" s="117"/>
      <c r="D134" s="148"/>
      <c r="E134" s="151"/>
      <c r="F134" s="151"/>
      <c r="G134" s="152"/>
      <c r="H134" s="118"/>
      <c r="I134" s="152"/>
      <c r="J134" s="153"/>
      <c r="K134" s="229" t="s">
        <v>55</v>
      </c>
      <c r="L134" s="126" t="s">
        <v>148</v>
      </c>
      <c r="M134" s="127" t="s">
        <v>60</v>
      </c>
      <c r="N134" s="126" t="s">
        <v>33</v>
      </c>
      <c r="O134" s="128" t="s">
        <v>320</v>
      </c>
      <c r="P134" s="129">
        <v>240</v>
      </c>
      <c r="Q134" s="126" t="s">
        <v>3</v>
      </c>
      <c r="R134" s="126" t="s">
        <v>3</v>
      </c>
      <c r="S134" s="129" t="s">
        <v>3</v>
      </c>
      <c r="T134" s="263">
        <v>5096</v>
      </c>
      <c r="U134" s="264">
        <v>5096</v>
      </c>
      <c r="V134" s="257">
        <f t="shared" si="1"/>
        <v>100</v>
      </c>
    </row>
    <row r="135" spans="1:22" s="6" customFormat="1" ht="30.75" customHeight="1" x14ac:dyDescent="0.25">
      <c r="A135" s="113"/>
      <c r="B135" s="116"/>
      <c r="C135" s="117"/>
      <c r="D135" s="148"/>
      <c r="E135" s="151"/>
      <c r="F135" s="151"/>
      <c r="G135" s="152"/>
      <c r="H135" s="118"/>
      <c r="I135" s="152"/>
      <c r="J135" s="153"/>
      <c r="K135" s="229" t="s">
        <v>14</v>
      </c>
      <c r="L135" s="126" t="s">
        <v>148</v>
      </c>
      <c r="M135" s="127" t="s">
        <v>60</v>
      </c>
      <c r="N135" s="126" t="s">
        <v>33</v>
      </c>
      <c r="O135" s="128" t="s">
        <v>320</v>
      </c>
      <c r="P135" s="129">
        <v>240</v>
      </c>
      <c r="Q135" s="126">
        <v>3</v>
      </c>
      <c r="R135" s="126" t="s">
        <v>3</v>
      </c>
      <c r="S135" s="129" t="s">
        <v>3</v>
      </c>
      <c r="T135" s="263">
        <v>5096</v>
      </c>
      <c r="U135" s="264">
        <v>5096</v>
      </c>
      <c r="V135" s="257">
        <f t="shared" si="1"/>
        <v>100</v>
      </c>
    </row>
    <row r="136" spans="1:22" s="6" customFormat="1" ht="15" customHeight="1" x14ac:dyDescent="0.25">
      <c r="A136" s="113"/>
      <c r="B136" s="116"/>
      <c r="C136" s="117"/>
      <c r="D136" s="148"/>
      <c r="E136" s="151"/>
      <c r="F136" s="151"/>
      <c r="G136" s="152"/>
      <c r="H136" s="118"/>
      <c r="I136" s="152"/>
      <c r="J136" s="153"/>
      <c r="K136" s="229" t="s">
        <v>13</v>
      </c>
      <c r="L136" s="126" t="s">
        <v>148</v>
      </c>
      <c r="M136" s="127" t="s">
        <v>60</v>
      </c>
      <c r="N136" s="126" t="s">
        <v>33</v>
      </c>
      <c r="O136" s="128" t="s">
        <v>320</v>
      </c>
      <c r="P136" s="129">
        <v>240</v>
      </c>
      <c r="Q136" s="126">
        <v>3</v>
      </c>
      <c r="R136" s="126">
        <v>10</v>
      </c>
      <c r="S136" s="129" t="s">
        <v>3</v>
      </c>
      <c r="T136" s="263">
        <v>5096</v>
      </c>
      <c r="U136" s="264">
        <v>5096</v>
      </c>
      <c r="V136" s="257">
        <f t="shared" si="1"/>
        <v>100</v>
      </c>
    </row>
    <row r="137" spans="1:22" s="6" customFormat="1" ht="15" customHeight="1" x14ac:dyDescent="0.25">
      <c r="A137" s="113"/>
      <c r="B137" s="116"/>
      <c r="C137" s="117"/>
      <c r="D137" s="148"/>
      <c r="E137" s="151"/>
      <c r="F137" s="151"/>
      <c r="G137" s="152"/>
      <c r="H137" s="118"/>
      <c r="I137" s="152"/>
      <c r="J137" s="153"/>
      <c r="K137" s="229" t="s">
        <v>302</v>
      </c>
      <c r="L137" s="126" t="s">
        <v>148</v>
      </c>
      <c r="M137" s="127" t="s">
        <v>60</v>
      </c>
      <c r="N137" s="126" t="s">
        <v>33</v>
      </c>
      <c r="O137" s="128" t="s">
        <v>320</v>
      </c>
      <c r="P137" s="129">
        <v>240</v>
      </c>
      <c r="Q137" s="126">
        <v>3</v>
      </c>
      <c r="R137" s="126">
        <v>10</v>
      </c>
      <c r="S137" s="129">
        <v>955</v>
      </c>
      <c r="T137" s="263">
        <v>5096</v>
      </c>
      <c r="U137" s="264">
        <v>5096</v>
      </c>
      <c r="V137" s="257">
        <f t="shared" si="1"/>
        <v>100</v>
      </c>
    </row>
    <row r="138" spans="1:22" ht="35.1" customHeight="1" x14ac:dyDescent="0.25">
      <c r="A138" s="113"/>
      <c r="B138" s="116" t="s">
        <v>152</v>
      </c>
      <c r="C138" s="117"/>
      <c r="D138" s="288" t="s">
        <v>282</v>
      </c>
      <c r="E138" s="288"/>
      <c r="F138" s="288"/>
      <c r="G138" s="288"/>
      <c r="H138" s="118">
        <v>409</v>
      </c>
      <c r="I138" s="289"/>
      <c r="J138" s="290"/>
      <c r="K138" s="220" t="s">
        <v>324</v>
      </c>
      <c r="L138" s="221" t="s">
        <v>148</v>
      </c>
      <c r="M138" s="222" t="s">
        <v>147</v>
      </c>
      <c r="N138" s="221" t="s">
        <v>3</v>
      </c>
      <c r="O138" s="223" t="s">
        <v>3</v>
      </c>
      <c r="P138" s="224" t="s">
        <v>3</v>
      </c>
      <c r="Q138" s="221" t="s">
        <v>3</v>
      </c>
      <c r="R138" s="221" t="s">
        <v>3</v>
      </c>
      <c r="S138" s="224" t="s">
        <v>3</v>
      </c>
      <c r="T138" s="259">
        <f>T139+T155</f>
        <v>12245675.65</v>
      </c>
      <c r="U138" s="259">
        <f>U139+U155</f>
        <v>3535405.92</v>
      </c>
      <c r="V138" s="257">
        <f t="shared" si="1"/>
        <v>28.870648064241355</v>
      </c>
    </row>
    <row r="139" spans="1:22" ht="39.6" customHeight="1" x14ac:dyDescent="0.25">
      <c r="A139" s="113"/>
      <c r="B139" s="116" t="s">
        <v>170</v>
      </c>
      <c r="C139" s="119"/>
      <c r="D139" s="117"/>
      <c r="E139" s="294" t="s">
        <v>281</v>
      </c>
      <c r="F139" s="294"/>
      <c r="G139" s="294"/>
      <c r="H139" s="118">
        <v>409</v>
      </c>
      <c r="I139" s="295"/>
      <c r="J139" s="296"/>
      <c r="K139" s="225" t="s">
        <v>171</v>
      </c>
      <c r="L139" s="226" t="s">
        <v>148</v>
      </c>
      <c r="M139" s="227" t="s">
        <v>147</v>
      </c>
      <c r="N139" s="226" t="s">
        <v>33</v>
      </c>
      <c r="O139" s="156" t="s">
        <v>3</v>
      </c>
      <c r="P139" s="228" t="s">
        <v>3</v>
      </c>
      <c r="Q139" s="226" t="s">
        <v>3</v>
      </c>
      <c r="R139" s="226" t="s">
        <v>3</v>
      </c>
      <c r="S139" s="228" t="s">
        <v>3</v>
      </c>
      <c r="T139" s="261">
        <f>T140+T145+T150</f>
        <v>1539709.8800000001</v>
      </c>
      <c r="U139" s="261">
        <f>U140+U145+U150</f>
        <v>612468.02</v>
      </c>
      <c r="V139" s="257">
        <f t="shared" ref="V139:V202" si="2">U139/T139*100</f>
        <v>39.778144438483437</v>
      </c>
    </row>
    <row r="140" spans="1:22" s="6" customFormat="1" ht="21.6" customHeight="1" x14ac:dyDescent="0.25">
      <c r="A140" s="113"/>
      <c r="B140" s="116"/>
      <c r="C140" s="181"/>
      <c r="D140" s="117"/>
      <c r="E140" s="120"/>
      <c r="F140" s="180"/>
      <c r="G140" s="180"/>
      <c r="H140" s="118"/>
      <c r="I140" s="182"/>
      <c r="J140" s="183"/>
      <c r="K140" s="225" t="s">
        <v>325</v>
      </c>
      <c r="L140" s="226" t="s">
        <v>148</v>
      </c>
      <c r="M140" s="227" t="s">
        <v>147</v>
      </c>
      <c r="N140" s="226">
        <v>1</v>
      </c>
      <c r="O140" s="156">
        <v>60560</v>
      </c>
      <c r="P140" s="228" t="s">
        <v>3</v>
      </c>
      <c r="Q140" s="226" t="s">
        <v>3</v>
      </c>
      <c r="R140" s="226" t="s">
        <v>3</v>
      </c>
      <c r="S140" s="228" t="s">
        <v>3</v>
      </c>
      <c r="T140" s="261">
        <v>1195963.33</v>
      </c>
      <c r="U140" s="262">
        <v>566705.22</v>
      </c>
      <c r="V140" s="257">
        <f t="shared" si="2"/>
        <v>47.384832442981335</v>
      </c>
    </row>
    <row r="141" spans="1:22" s="6" customFormat="1" ht="39.6" customHeight="1" x14ac:dyDescent="0.25">
      <c r="A141" s="113"/>
      <c r="B141" s="116"/>
      <c r="C141" s="181"/>
      <c r="D141" s="117"/>
      <c r="E141" s="120"/>
      <c r="F141" s="180"/>
      <c r="G141" s="180"/>
      <c r="H141" s="118"/>
      <c r="I141" s="182"/>
      <c r="J141" s="183"/>
      <c r="K141" s="229" t="s">
        <v>55</v>
      </c>
      <c r="L141" s="126" t="s">
        <v>148</v>
      </c>
      <c r="M141" s="127" t="s">
        <v>147</v>
      </c>
      <c r="N141" s="126">
        <v>1</v>
      </c>
      <c r="O141" s="128">
        <v>60560</v>
      </c>
      <c r="P141" s="129">
        <v>240</v>
      </c>
      <c r="Q141" s="126" t="s">
        <v>3</v>
      </c>
      <c r="R141" s="126" t="s">
        <v>3</v>
      </c>
      <c r="S141" s="129" t="s">
        <v>3</v>
      </c>
      <c r="T141" s="263">
        <v>1195963.33</v>
      </c>
      <c r="U141" s="264">
        <v>566705.22</v>
      </c>
      <c r="V141" s="257">
        <f t="shared" si="2"/>
        <v>47.384832442981335</v>
      </c>
    </row>
    <row r="142" spans="1:22" s="6" customFormat="1" ht="19.149999999999999" customHeight="1" x14ac:dyDescent="0.25">
      <c r="A142" s="113"/>
      <c r="B142" s="116"/>
      <c r="C142" s="181"/>
      <c r="D142" s="117"/>
      <c r="E142" s="120"/>
      <c r="F142" s="180"/>
      <c r="G142" s="180"/>
      <c r="H142" s="118"/>
      <c r="I142" s="182"/>
      <c r="J142" s="183"/>
      <c r="K142" s="229" t="s">
        <v>11</v>
      </c>
      <c r="L142" s="126" t="s">
        <v>148</v>
      </c>
      <c r="M142" s="127" t="s">
        <v>147</v>
      </c>
      <c r="N142" s="126">
        <v>1</v>
      </c>
      <c r="O142" s="128">
        <v>60560</v>
      </c>
      <c r="P142" s="129">
        <v>240</v>
      </c>
      <c r="Q142" s="126">
        <v>4</v>
      </c>
      <c r="R142" s="126" t="s">
        <v>3</v>
      </c>
      <c r="S142" s="129" t="s">
        <v>3</v>
      </c>
      <c r="T142" s="263">
        <v>1195963.33</v>
      </c>
      <c r="U142" s="264">
        <v>566705.22</v>
      </c>
      <c r="V142" s="257">
        <f t="shared" si="2"/>
        <v>47.384832442981335</v>
      </c>
    </row>
    <row r="143" spans="1:22" s="6" customFormat="1" ht="19.899999999999999" customHeight="1" x14ac:dyDescent="0.25">
      <c r="A143" s="113"/>
      <c r="B143" s="116"/>
      <c r="C143" s="181"/>
      <c r="D143" s="117"/>
      <c r="E143" s="120"/>
      <c r="F143" s="180"/>
      <c r="G143" s="180"/>
      <c r="H143" s="118"/>
      <c r="I143" s="182"/>
      <c r="J143" s="183"/>
      <c r="K143" s="229" t="s">
        <v>10</v>
      </c>
      <c r="L143" s="126" t="s">
        <v>148</v>
      </c>
      <c r="M143" s="127" t="s">
        <v>147</v>
      </c>
      <c r="N143" s="126">
        <v>1</v>
      </c>
      <c r="O143" s="128">
        <v>60560</v>
      </c>
      <c r="P143" s="129">
        <v>240</v>
      </c>
      <c r="Q143" s="126">
        <v>4</v>
      </c>
      <c r="R143" s="126">
        <v>9</v>
      </c>
      <c r="S143" s="129" t="s">
        <v>3</v>
      </c>
      <c r="T143" s="263">
        <v>1195963.33</v>
      </c>
      <c r="U143" s="264">
        <v>566705.22</v>
      </c>
      <c r="V143" s="257">
        <f t="shared" si="2"/>
        <v>47.384832442981335</v>
      </c>
    </row>
    <row r="144" spans="1:22" s="6" customFormat="1" ht="21.6" customHeight="1" x14ac:dyDescent="0.25">
      <c r="A144" s="113"/>
      <c r="B144" s="116"/>
      <c r="C144" s="181"/>
      <c r="D144" s="117"/>
      <c r="E144" s="120"/>
      <c r="F144" s="180"/>
      <c r="G144" s="180"/>
      <c r="H144" s="118"/>
      <c r="I144" s="182"/>
      <c r="J144" s="183"/>
      <c r="K144" s="229" t="s">
        <v>302</v>
      </c>
      <c r="L144" s="126" t="s">
        <v>148</v>
      </c>
      <c r="M144" s="127" t="s">
        <v>147</v>
      </c>
      <c r="N144" s="126">
        <v>1</v>
      </c>
      <c r="O144" s="128">
        <v>60560</v>
      </c>
      <c r="P144" s="129">
        <v>240</v>
      </c>
      <c r="Q144" s="126">
        <v>4</v>
      </c>
      <c r="R144" s="126">
        <v>9</v>
      </c>
      <c r="S144" s="129">
        <v>955</v>
      </c>
      <c r="T144" s="263">
        <v>1195963.33</v>
      </c>
      <c r="U144" s="264">
        <v>566705.22</v>
      </c>
      <c r="V144" s="257">
        <f t="shared" si="2"/>
        <v>47.384832442981335</v>
      </c>
    </row>
    <row r="145" spans="1:22" s="6" customFormat="1" ht="34.35" customHeight="1" x14ac:dyDescent="0.25">
      <c r="A145" s="113"/>
      <c r="B145" s="116"/>
      <c r="C145" s="172"/>
      <c r="D145" s="117"/>
      <c r="E145" s="120"/>
      <c r="F145" s="173"/>
      <c r="G145" s="173"/>
      <c r="H145" s="118"/>
      <c r="I145" s="174"/>
      <c r="J145" s="175"/>
      <c r="K145" s="225" t="s">
        <v>313</v>
      </c>
      <c r="L145" s="226" t="s">
        <v>148</v>
      </c>
      <c r="M145" s="227" t="s">
        <v>147</v>
      </c>
      <c r="N145" s="226" t="s">
        <v>33</v>
      </c>
      <c r="O145" s="156" t="s">
        <v>154</v>
      </c>
      <c r="P145" s="228" t="s">
        <v>3</v>
      </c>
      <c r="Q145" s="226" t="s">
        <v>3</v>
      </c>
      <c r="R145" s="226" t="s">
        <v>3</v>
      </c>
      <c r="S145" s="228" t="s">
        <v>3</v>
      </c>
      <c r="T145" s="261">
        <v>45762.8</v>
      </c>
      <c r="U145" s="262">
        <v>45762.8</v>
      </c>
      <c r="V145" s="257">
        <f t="shared" si="2"/>
        <v>100</v>
      </c>
    </row>
    <row r="146" spans="1:22" s="6" customFormat="1" ht="34.35" customHeight="1" x14ac:dyDescent="0.25">
      <c r="A146" s="113"/>
      <c r="B146" s="116"/>
      <c r="C146" s="172"/>
      <c r="D146" s="117"/>
      <c r="E146" s="120"/>
      <c r="F146" s="173"/>
      <c r="G146" s="173"/>
      <c r="H146" s="118"/>
      <c r="I146" s="174"/>
      <c r="J146" s="175"/>
      <c r="K146" s="229" t="s">
        <v>55</v>
      </c>
      <c r="L146" s="126" t="s">
        <v>148</v>
      </c>
      <c r="M146" s="127" t="s">
        <v>147</v>
      </c>
      <c r="N146" s="126" t="s">
        <v>33</v>
      </c>
      <c r="O146" s="128" t="s">
        <v>154</v>
      </c>
      <c r="P146" s="129">
        <v>240</v>
      </c>
      <c r="Q146" s="126" t="s">
        <v>3</v>
      </c>
      <c r="R146" s="126" t="s">
        <v>3</v>
      </c>
      <c r="S146" s="129" t="s">
        <v>3</v>
      </c>
      <c r="T146" s="263">
        <v>45762.8</v>
      </c>
      <c r="U146" s="264">
        <v>45762.8</v>
      </c>
      <c r="V146" s="257">
        <f t="shared" si="2"/>
        <v>100</v>
      </c>
    </row>
    <row r="147" spans="1:22" s="6" customFormat="1" ht="18" customHeight="1" x14ac:dyDescent="0.25">
      <c r="A147" s="113"/>
      <c r="B147" s="116"/>
      <c r="C147" s="172"/>
      <c r="D147" s="117"/>
      <c r="E147" s="120"/>
      <c r="F147" s="173"/>
      <c r="G147" s="173"/>
      <c r="H147" s="118"/>
      <c r="I147" s="174"/>
      <c r="J147" s="175"/>
      <c r="K147" s="229" t="s">
        <v>11</v>
      </c>
      <c r="L147" s="126" t="s">
        <v>148</v>
      </c>
      <c r="M147" s="127" t="s">
        <v>147</v>
      </c>
      <c r="N147" s="126" t="s">
        <v>33</v>
      </c>
      <c r="O147" s="128" t="s">
        <v>154</v>
      </c>
      <c r="P147" s="129">
        <v>240</v>
      </c>
      <c r="Q147" s="126">
        <v>4</v>
      </c>
      <c r="R147" s="126" t="s">
        <v>3</v>
      </c>
      <c r="S147" s="129" t="s">
        <v>3</v>
      </c>
      <c r="T147" s="263">
        <v>45762.8</v>
      </c>
      <c r="U147" s="264">
        <v>45762.8</v>
      </c>
      <c r="V147" s="257">
        <f t="shared" si="2"/>
        <v>100</v>
      </c>
    </row>
    <row r="148" spans="1:22" s="6" customFormat="1" ht="18" customHeight="1" x14ac:dyDescent="0.25">
      <c r="A148" s="113"/>
      <c r="B148" s="116"/>
      <c r="C148" s="172"/>
      <c r="D148" s="117"/>
      <c r="E148" s="120"/>
      <c r="F148" s="173"/>
      <c r="G148" s="173"/>
      <c r="H148" s="118"/>
      <c r="I148" s="174"/>
      <c r="J148" s="175"/>
      <c r="K148" s="229" t="s">
        <v>10</v>
      </c>
      <c r="L148" s="126" t="s">
        <v>148</v>
      </c>
      <c r="M148" s="127" t="s">
        <v>147</v>
      </c>
      <c r="N148" s="126" t="s">
        <v>33</v>
      </c>
      <c r="O148" s="128" t="s">
        <v>154</v>
      </c>
      <c r="P148" s="129">
        <v>240</v>
      </c>
      <c r="Q148" s="126">
        <v>4</v>
      </c>
      <c r="R148" s="126">
        <v>9</v>
      </c>
      <c r="S148" s="129" t="s">
        <v>3</v>
      </c>
      <c r="T148" s="263">
        <v>45762.8</v>
      </c>
      <c r="U148" s="264">
        <v>45762.8</v>
      </c>
      <c r="V148" s="257">
        <f t="shared" si="2"/>
        <v>100</v>
      </c>
    </row>
    <row r="149" spans="1:22" s="6" customFormat="1" ht="18" customHeight="1" x14ac:dyDescent="0.25">
      <c r="A149" s="113"/>
      <c r="B149" s="116"/>
      <c r="C149" s="172"/>
      <c r="D149" s="117"/>
      <c r="E149" s="120"/>
      <c r="F149" s="173"/>
      <c r="G149" s="173"/>
      <c r="H149" s="118"/>
      <c r="I149" s="174"/>
      <c r="J149" s="175"/>
      <c r="K149" s="229" t="s">
        <v>302</v>
      </c>
      <c r="L149" s="126" t="s">
        <v>148</v>
      </c>
      <c r="M149" s="127" t="s">
        <v>147</v>
      </c>
      <c r="N149" s="126" t="s">
        <v>33</v>
      </c>
      <c r="O149" s="128" t="s">
        <v>154</v>
      </c>
      <c r="P149" s="129">
        <v>240</v>
      </c>
      <c r="Q149" s="126">
        <v>4</v>
      </c>
      <c r="R149" s="126">
        <v>9</v>
      </c>
      <c r="S149" s="129">
        <v>955</v>
      </c>
      <c r="T149" s="263">
        <v>45762.8</v>
      </c>
      <c r="U149" s="264">
        <v>45762.8</v>
      </c>
      <c r="V149" s="257">
        <f t="shared" si="2"/>
        <v>100</v>
      </c>
    </row>
    <row r="150" spans="1:22" ht="31.9" customHeight="1" x14ac:dyDescent="0.25">
      <c r="A150" s="113"/>
      <c r="B150" s="116" t="s">
        <v>170</v>
      </c>
      <c r="C150" s="119"/>
      <c r="D150" s="119"/>
      <c r="E150" s="120"/>
      <c r="F150" s="294" t="s">
        <v>168</v>
      </c>
      <c r="G150" s="294"/>
      <c r="H150" s="118">
        <v>409</v>
      </c>
      <c r="I150" s="295"/>
      <c r="J150" s="296"/>
      <c r="K150" s="225" t="s">
        <v>321</v>
      </c>
      <c r="L150" s="226" t="s">
        <v>148</v>
      </c>
      <c r="M150" s="227" t="s">
        <v>147</v>
      </c>
      <c r="N150" s="226" t="s">
        <v>33</v>
      </c>
      <c r="O150" s="156" t="s">
        <v>322</v>
      </c>
      <c r="P150" s="228" t="s">
        <v>3</v>
      </c>
      <c r="Q150" s="226" t="s">
        <v>3</v>
      </c>
      <c r="R150" s="226" t="s">
        <v>3</v>
      </c>
      <c r="S150" s="228" t="s">
        <v>3</v>
      </c>
      <c r="T150" s="261">
        <v>297983.75</v>
      </c>
      <c r="U150" s="262">
        <v>0</v>
      </c>
      <c r="V150" s="257">
        <f t="shared" si="2"/>
        <v>0</v>
      </c>
    </row>
    <row r="151" spans="1:22" ht="31.9" customHeight="1" x14ac:dyDescent="0.25">
      <c r="A151" s="113"/>
      <c r="B151" s="121" t="s">
        <v>170</v>
      </c>
      <c r="C151" s="291"/>
      <c r="D151" s="291"/>
      <c r="E151" s="291"/>
      <c r="F151" s="291"/>
      <c r="G151" s="291"/>
      <c r="H151" s="118">
        <v>409</v>
      </c>
      <c r="I151" s="292"/>
      <c r="J151" s="293"/>
      <c r="K151" s="229" t="s">
        <v>55</v>
      </c>
      <c r="L151" s="126" t="s">
        <v>148</v>
      </c>
      <c r="M151" s="127" t="s">
        <v>147</v>
      </c>
      <c r="N151" s="126" t="s">
        <v>33</v>
      </c>
      <c r="O151" s="128" t="s">
        <v>322</v>
      </c>
      <c r="P151" s="129">
        <v>240</v>
      </c>
      <c r="Q151" s="126" t="s">
        <v>3</v>
      </c>
      <c r="R151" s="126" t="s">
        <v>3</v>
      </c>
      <c r="S151" s="129" t="s">
        <v>3</v>
      </c>
      <c r="T151" s="263">
        <v>297983.75</v>
      </c>
      <c r="U151" s="264">
        <v>0</v>
      </c>
      <c r="V151" s="257">
        <f t="shared" si="2"/>
        <v>0</v>
      </c>
    </row>
    <row r="152" spans="1:22" ht="15" customHeight="1" x14ac:dyDescent="0.25">
      <c r="A152" s="113"/>
      <c r="B152" s="121" t="s">
        <v>170</v>
      </c>
      <c r="C152" s="291"/>
      <c r="D152" s="291"/>
      <c r="E152" s="291"/>
      <c r="F152" s="291"/>
      <c r="G152" s="291"/>
      <c r="H152" s="118">
        <v>409</v>
      </c>
      <c r="I152" s="292">
        <v>400</v>
      </c>
      <c r="J152" s="293"/>
      <c r="K152" s="229" t="s">
        <v>11</v>
      </c>
      <c r="L152" s="126" t="s">
        <v>148</v>
      </c>
      <c r="M152" s="127" t="s">
        <v>147</v>
      </c>
      <c r="N152" s="126" t="s">
        <v>33</v>
      </c>
      <c r="O152" s="128" t="s">
        <v>322</v>
      </c>
      <c r="P152" s="129">
        <v>240</v>
      </c>
      <c r="Q152" s="126">
        <v>4</v>
      </c>
      <c r="R152" s="126" t="s">
        <v>3</v>
      </c>
      <c r="S152" s="129" t="s">
        <v>3</v>
      </c>
      <c r="T152" s="263">
        <v>297983.75</v>
      </c>
      <c r="U152" s="264">
        <v>0</v>
      </c>
      <c r="V152" s="257">
        <f t="shared" si="2"/>
        <v>0</v>
      </c>
    </row>
    <row r="153" spans="1:22" ht="15" customHeight="1" x14ac:dyDescent="0.25">
      <c r="A153" s="113"/>
      <c r="B153" s="121" t="s">
        <v>170</v>
      </c>
      <c r="C153" s="291"/>
      <c r="D153" s="291"/>
      <c r="E153" s="291"/>
      <c r="F153" s="291"/>
      <c r="G153" s="291"/>
      <c r="H153" s="122">
        <v>409</v>
      </c>
      <c r="I153" s="123"/>
      <c r="J153" s="124">
        <v>409</v>
      </c>
      <c r="K153" s="229" t="s">
        <v>10</v>
      </c>
      <c r="L153" s="126" t="s">
        <v>148</v>
      </c>
      <c r="M153" s="127" t="s">
        <v>147</v>
      </c>
      <c r="N153" s="126" t="s">
        <v>33</v>
      </c>
      <c r="O153" s="128" t="s">
        <v>322</v>
      </c>
      <c r="P153" s="129">
        <v>240</v>
      </c>
      <c r="Q153" s="126">
        <v>4</v>
      </c>
      <c r="R153" s="126">
        <v>9</v>
      </c>
      <c r="S153" s="129" t="s">
        <v>3</v>
      </c>
      <c r="T153" s="263">
        <v>297983.75</v>
      </c>
      <c r="U153" s="264">
        <v>0</v>
      </c>
      <c r="V153" s="257">
        <f t="shared" si="2"/>
        <v>0</v>
      </c>
    </row>
    <row r="154" spans="1:22" ht="15" customHeight="1" x14ac:dyDescent="0.25">
      <c r="A154" s="113"/>
      <c r="B154" s="116" t="s">
        <v>170</v>
      </c>
      <c r="C154" s="119" t="s">
        <v>283</v>
      </c>
      <c r="D154" s="119" t="s">
        <v>282</v>
      </c>
      <c r="E154" s="125" t="s">
        <v>281</v>
      </c>
      <c r="F154" s="125" t="s">
        <v>168</v>
      </c>
      <c r="G154" s="123">
        <v>240</v>
      </c>
      <c r="H154" s="123">
        <v>409</v>
      </c>
      <c r="I154" s="123">
        <v>400</v>
      </c>
      <c r="J154" s="206">
        <v>409</v>
      </c>
      <c r="K154" s="229" t="s">
        <v>302</v>
      </c>
      <c r="L154" s="126" t="s">
        <v>148</v>
      </c>
      <c r="M154" s="127" t="s">
        <v>147</v>
      </c>
      <c r="N154" s="126" t="s">
        <v>33</v>
      </c>
      <c r="O154" s="128" t="s">
        <v>322</v>
      </c>
      <c r="P154" s="129">
        <v>240</v>
      </c>
      <c r="Q154" s="126">
        <v>4</v>
      </c>
      <c r="R154" s="126">
        <v>9</v>
      </c>
      <c r="S154" s="129">
        <v>955</v>
      </c>
      <c r="T154" s="263">
        <v>297983.75</v>
      </c>
      <c r="U154" s="264">
        <v>0</v>
      </c>
      <c r="V154" s="257">
        <f t="shared" si="2"/>
        <v>0</v>
      </c>
    </row>
    <row r="155" spans="1:22" ht="15" customHeight="1" x14ac:dyDescent="0.25">
      <c r="A155" s="113"/>
      <c r="B155" s="116" t="s">
        <v>152</v>
      </c>
      <c r="C155" s="119"/>
      <c r="D155" s="117"/>
      <c r="E155" s="294" t="s">
        <v>280</v>
      </c>
      <c r="F155" s="294"/>
      <c r="G155" s="294"/>
      <c r="H155" s="118">
        <v>409</v>
      </c>
      <c r="I155" s="295"/>
      <c r="J155" s="296"/>
      <c r="K155" s="225" t="s">
        <v>167</v>
      </c>
      <c r="L155" s="226" t="s">
        <v>148</v>
      </c>
      <c r="M155" s="227" t="s">
        <v>147</v>
      </c>
      <c r="N155" s="226" t="s">
        <v>103</v>
      </c>
      <c r="O155" s="156" t="s">
        <v>3</v>
      </c>
      <c r="P155" s="228" t="s">
        <v>3</v>
      </c>
      <c r="Q155" s="226" t="s">
        <v>3</v>
      </c>
      <c r="R155" s="226" t="s">
        <v>3</v>
      </c>
      <c r="S155" s="228" t="s">
        <v>3</v>
      </c>
      <c r="T155" s="261">
        <f>T156+T161+T171+T176+T181+T166</f>
        <v>10705965.77</v>
      </c>
      <c r="U155" s="261">
        <f>U156+U161+U171+U176+U181+U166</f>
        <v>2922937.9</v>
      </c>
      <c r="V155" s="257">
        <f t="shared" si="2"/>
        <v>27.301954469073554</v>
      </c>
    </row>
    <row r="156" spans="1:22" ht="24.4" customHeight="1" x14ac:dyDescent="0.25">
      <c r="A156" s="113"/>
      <c r="B156" s="116" t="s">
        <v>165</v>
      </c>
      <c r="C156" s="119"/>
      <c r="D156" s="119"/>
      <c r="E156" s="120"/>
      <c r="F156" s="294" t="s">
        <v>164</v>
      </c>
      <c r="G156" s="294"/>
      <c r="H156" s="118">
        <v>409</v>
      </c>
      <c r="I156" s="295"/>
      <c r="J156" s="296"/>
      <c r="K156" s="225" t="s">
        <v>166</v>
      </c>
      <c r="L156" s="226" t="s">
        <v>148</v>
      </c>
      <c r="M156" s="227" t="s">
        <v>147</v>
      </c>
      <c r="N156" s="226" t="s">
        <v>103</v>
      </c>
      <c r="O156" s="156" t="s">
        <v>163</v>
      </c>
      <c r="P156" s="228" t="s">
        <v>3</v>
      </c>
      <c r="Q156" s="226" t="s">
        <v>3</v>
      </c>
      <c r="R156" s="226" t="s">
        <v>3</v>
      </c>
      <c r="S156" s="228" t="s">
        <v>3</v>
      </c>
      <c r="T156" s="261">
        <v>532605.77</v>
      </c>
      <c r="U156" s="262">
        <v>283000</v>
      </c>
      <c r="V156" s="257">
        <f t="shared" si="2"/>
        <v>53.134985751280915</v>
      </c>
    </row>
    <row r="157" spans="1:22" ht="34.5" customHeight="1" x14ac:dyDescent="0.25">
      <c r="A157" s="113"/>
      <c r="B157" s="121" t="s">
        <v>165</v>
      </c>
      <c r="C157" s="291"/>
      <c r="D157" s="291"/>
      <c r="E157" s="291"/>
      <c r="F157" s="291"/>
      <c r="G157" s="291"/>
      <c r="H157" s="118">
        <v>409</v>
      </c>
      <c r="I157" s="292"/>
      <c r="J157" s="293"/>
      <c r="K157" s="229" t="s">
        <v>55</v>
      </c>
      <c r="L157" s="126" t="s">
        <v>148</v>
      </c>
      <c r="M157" s="127" t="s">
        <v>147</v>
      </c>
      <c r="N157" s="126" t="s">
        <v>103</v>
      </c>
      <c r="O157" s="128" t="s">
        <v>163</v>
      </c>
      <c r="P157" s="129">
        <v>240</v>
      </c>
      <c r="Q157" s="126" t="s">
        <v>3</v>
      </c>
      <c r="R157" s="126" t="s">
        <v>3</v>
      </c>
      <c r="S157" s="129" t="s">
        <v>3</v>
      </c>
      <c r="T157" s="263">
        <v>532605.77</v>
      </c>
      <c r="U157" s="264">
        <v>283000</v>
      </c>
      <c r="V157" s="257">
        <f t="shared" si="2"/>
        <v>53.134985751280915</v>
      </c>
    </row>
    <row r="158" spans="1:22" ht="15" customHeight="1" x14ac:dyDescent="0.25">
      <c r="A158" s="113"/>
      <c r="B158" s="121" t="s">
        <v>165</v>
      </c>
      <c r="C158" s="291"/>
      <c r="D158" s="291"/>
      <c r="E158" s="291"/>
      <c r="F158" s="291"/>
      <c r="G158" s="291"/>
      <c r="H158" s="118">
        <v>409</v>
      </c>
      <c r="I158" s="292">
        <v>400</v>
      </c>
      <c r="J158" s="293"/>
      <c r="K158" s="229" t="s">
        <v>11</v>
      </c>
      <c r="L158" s="126" t="s">
        <v>148</v>
      </c>
      <c r="M158" s="127" t="s">
        <v>147</v>
      </c>
      <c r="N158" s="126" t="s">
        <v>103</v>
      </c>
      <c r="O158" s="128" t="s">
        <v>163</v>
      </c>
      <c r="P158" s="129">
        <v>240</v>
      </c>
      <c r="Q158" s="126">
        <v>4</v>
      </c>
      <c r="R158" s="126" t="s">
        <v>3</v>
      </c>
      <c r="S158" s="129" t="s">
        <v>3</v>
      </c>
      <c r="T158" s="263">
        <v>532605.77</v>
      </c>
      <c r="U158" s="264">
        <v>283000</v>
      </c>
      <c r="V158" s="257">
        <f t="shared" si="2"/>
        <v>53.134985751280915</v>
      </c>
    </row>
    <row r="159" spans="1:22" ht="15" customHeight="1" x14ac:dyDescent="0.25">
      <c r="A159" s="113"/>
      <c r="B159" s="121" t="s">
        <v>165</v>
      </c>
      <c r="C159" s="291"/>
      <c r="D159" s="291"/>
      <c r="E159" s="291"/>
      <c r="F159" s="291"/>
      <c r="G159" s="291"/>
      <c r="H159" s="122">
        <v>409</v>
      </c>
      <c r="I159" s="123"/>
      <c r="J159" s="124">
        <v>409</v>
      </c>
      <c r="K159" s="229" t="s">
        <v>10</v>
      </c>
      <c r="L159" s="126" t="s">
        <v>148</v>
      </c>
      <c r="M159" s="127" t="s">
        <v>147</v>
      </c>
      <c r="N159" s="126" t="s">
        <v>103</v>
      </c>
      <c r="O159" s="128" t="s">
        <v>163</v>
      </c>
      <c r="P159" s="129">
        <v>240</v>
      </c>
      <c r="Q159" s="126">
        <v>4</v>
      </c>
      <c r="R159" s="126">
        <v>9</v>
      </c>
      <c r="S159" s="129" t="s">
        <v>3</v>
      </c>
      <c r="T159" s="263">
        <v>532605.77</v>
      </c>
      <c r="U159" s="264">
        <v>283000</v>
      </c>
      <c r="V159" s="257">
        <f t="shared" si="2"/>
        <v>53.134985751280915</v>
      </c>
    </row>
    <row r="160" spans="1:22" ht="15" customHeight="1" x14ac:dyDescent="0.25">
      <c r="A160" s="113"/>
      <c r="B160" s="116" t="s">
        <v>165</v>
      </c>
      <c r="C160" s="119" t="s">
        <v>283</v>
      </c>
      <c r="D160" s="119" t="s">
        <v>282</v>
      </c>
      <c r="E160" s="125" t="s">
        <v>280</v>
      </c>
      <c r="F160" s="125" t="s">
        <v>164</v>
      </c>
      <c r="G160" s="123">
        <v>240</v>
      </c>
      <c r="H160" s="123">
        <v>409</v>
      </c>
      <c r="I160" s="123">
        <v>400</v>
      </c>
      <c r="J160" s="206">
        <v>409</v>
      </c>
      <c r="K160" s="229" t="s">
        <v>302</v>
      </c>
      <c r="L160" s="126" t="s">
        <v>148</v>
      </c>
      <c r="M160" s="127" t="s">
        <v>147</v>
      </c>
      <c r="N160" s="126" t="s">
        <v>103</v>
      </c>
      <c r="O160" s="128" t="s">
        <v>163</v>
      </c>
      <c r="P160" s="129">
        <v>240</v>
      </c>
      <c r="Q160" s="126">
        <v>4</v>
      </c>
      <c r="R160" s="126">
        <v>9</v>
      </c>
      <c r="S160" s="129">
        <v>955</v>
      </c>
      <c r="T160" s="263">
        <v>532605.77</v>
      </c>
      <c r="U160" s="264">
        <v>283000</v>
      </c>
      <c r="V160" s="257">
        <f t="shared" si="2"/>
        <v>53.134985751280915</v>
      </c>
    </row>
    <row r="161" spans="1:22" ht="33.6" customHeight="1" x14ac:dyDescent="0.25">
      <c r="A161" s="113"/>
      <c r="B161" s="116" t="s">
        <v>162</v>
      </c>
      <c r="C161" s="119"/>
      <c r="D161" s="119"/>
      <c r="E161" s="120"/>
      <c r="F161" s="294" t="s">
        <v>161</v>
      </c>
      <c r="G161" s="294"/>
      <c r="H161" s="118">
        <v>409</v>
      </c>
      <c r="I161" s="295"/>
      <c r="J161" s="296"/>
      <c r="K161" s="225" t="s">
        <v>313</v>
      </c>
      <c r="L161" s="226" t="s">
        <v>148</v>
      </c>
      <c r="M161" s="227" t="s">
        <v>147</v>
      </c>
      <c r="N161" s="226" t="s">
        <v>103</v>
      </c>
      <c r="O161" s="156" t="s">
        <v>160</v>
      </c>
      <c r="P161" s="228" t="s">
        <v>3</v>
      </c>
      <c r="Q161" s="226" t="s">
        <v>3</v>
      </c>
      <c r="R161" s="226" t="s">
        <v>3</v>
      </c>
      <c r="S161" s="228" t="s">
        <v>3</v>
      </c>
      <c r="T161" s="261">
        <v>1375360</v>
      </c>
      <c r="U161" s="262">
        <v>865945</v>
      </c>
      <c r="V161" s="257">
        <f t="shared" si="2"/>
        <v>62.961333759888319</v>
      </c>
    </row>
    <row r="162" spans="1:22" ht="31.35" customHeight="1" x14ac:dyDescent="0.25">
      <c r="A162" s="113"/>
      <c r="B162" s="121" t="s">
        <v>162</v>
      </c>
      <c r="C162" s="291"/>
      <c r="D162" s="291"/>
      <c r="E162" s="291"/>
      <c r="F162" s="291"/>
      <c r="G162" s="291"/>
      <c r="H162" s="118">
        <v>409</v>
      </c>
      <c r="I162" s="292"/>
      <c r="J162" s="293"/>
      <c r="K162" s="229" t="s">
        <v>55</v>
      </c>
      <c r="L162" s="126" t="s">
        <v>148</v>
      </c>
      <c r="M162" s="127" t="s">
        <v>147</v>
      </c>
      <c r="N162" s="126" t="s">
        <v>103</v>
      </c>
      <c r="O162" s="128" t="s">
        <v>160</v>
      </c>
      <c r="P162" s="129">
        <v>240</v>
      </c>
      <c r="Q162" s="126" t="s">
        <v>3</v>
      </c>
      <c r="R162" s="126" t="s">
        <v>3</v>
      </c>
      <c r="S162" s="129" t="s">
        <v>3</v>
      </c>
      <c r="T162" s="263">
        <v>1375360</v>
      </c>
      <c r="U162" s="264">
        <v>865945</v>
      </c>
      <c r="V162" s="257">
        <f t="shared" si="2"/>
        <v>62.961333759888319</v>
      </c>
    </row>
    <row r="163" spans="1:22" ht="15" customHeight="1" x14ac:dyDescent="0.25">
      <c r="A163" s="113"/>
      <c r="B163" s="121" t="s">
        <v>162</v>
      </c>
      <c r="C163" s="291"/>
      <c r="D163" s="291"/>
      <c r="E163" s="291"/>
      <c r="F163" s="291"/>
      <c r="G163" s="291"/>
      <c r="H163" s="118">
        <v>409</v>
      </c>
      <c r="I163" s="292">
        <v>400</v>
      </c>
      <c r="J163" s="293"/>
      <c r="K163" s="229" t="s">
        <v>11</v>
      </c>
      <c r="L163" s="126" t="s">
        <v>148</v>
      </c>
      <c r="M163" s="127" t="s">
        <v>147</v>
      </c>
      <c r="N163" s="126" t="s">
        <v>103</v>
      </c>
      <c r="O163" s="128" t="s">
        <v>160</v>
      </c>
      <c r="P163" s="129">
        <v>240</v>
      </c>
      <c r="Q163" s="126">
        <v>4</v>
      </c>
      <c r="R163" s="126" t="s">
        <v>3</v>
      </c>
      <c r="S163" s="129" t="s">
        <v>3</v>
      </c>
      <c r="T163" s="263">
        <v>1375360</v>
      </c>
      <c r="U163" s="264">
        <v>865945</v>
      </c>
      <c r="V163" s="257">
        <f t="shared" si="2"/>
        <v>62.961333759888319</v>
      </c>
    </row>
    <row r="164" spans="1:22" ht="15" customHeight="1" x14ac:dyDescent="0.25">
      <c r="A164" s="113"/>
      <c r="B164" s="121" t="s">
        <v>162</v>
      </c>
      <c r="C164" s="291"/>
      <c r="D164" s="291"/>
      <c r="E164" s="291"/>
      <c r="F164" s="291"/>
      <c r="G164" s="291"/>
      <c r="H164" s="122">
        <v>409</v>
      </c>
      <c r="I164" s="123"/>
      <c r="J164" s="124">
        <v>409</v>
      </c>
      <c r="K164" s="229" t="s">
        <v>10</v>
      </c>
      <c r="L164" s="126" t="s">
        <v>148</v>
      </c>
      <c r="M164" s="127" t="s">
        <v>147</v>
      </c>
      <c r="N164" s="126" t="s">
        <v>103</v>
      </c>
      <c r="O164" s="128" t="s">
        <v>160</v>
      </c>
      <c r="P164" s="129">
        <v>240</v>
      </c>
      <c r="Q164" s="126">
        <v>4</v>
      </c>
      <c r="R164" s="126">
        <v>9</v>
      </c>
      <c r="S164" s="129" t="s">
        <v>3</v>
      </c>
      <c r="T164" s="263">
        <v>1375360</v>
      </c>
      <c r="U164" s="264">
        <v>865945</v>
      </c>
      <c r="V164" s="257">
        <f t="shared" si="2"/>
        <v>62.961333759888319</v>
      </c>
    </row>
    <row r="165" spans="1:22" ht="15" customHeight="1" x14ac:dyDescent="0.25">
      <c r="A165" s="113"/>
      <c r="B165" s="116" t="s">
        <v>162</v>
      </c>
      <c r="C165" s="119" t="s">
        <v>283</v>
      </c>
      <c r="D165" s="119" t="s">
        <v>282</v>
      </c>
      <c r="E165" s="125" t="s">
        <v>280</v>
      </c>
      <c r="F165" s="125" t="s">
        <v>161</v>
      </c>
      <c r="G165" s="123">
        <v>240</v>
      </c>
      <c r="H165" s="123">
        <v>409</v>
      </c>
      <c r="I165" s="123">
        <v>400</v>
      </c>
      <c r="J165" s="206">
        <v>409</v>
      </c>
      <c r="K165" s="229" t="s">
        <v>302</v>
      </c>
      <c r="L165" s="126" t="s">
        <v>148</v>
      </c>
      <c r="M165" s="127" t="s">
        <v>147</v>
      </c>
      <c r="N165" s="126" t="s">
        <v>103</v>
      </c>
      <c r="O165" s="128" t="s">
        <v>160</v>
      </c>
      <c r="P165" s="129">
        <v>240</v>
      </c>
      <c r="Q165" s="126">
        <v>4</v>
      </c>
      <c r="R165" s="126">
        <v>9</v>
      </c>
      <c r="S165" s="129">
        <v>955</v>
      </c>
      <c r="T165" s="263">
        <v>1375360</v>
      </c>
      <c r="U165" s="264">
        <v>865945</v>
      </c>
      <c r="V165" s="257">
        <f t="shared" si="2"/>
        <v>62.961333759888319</v>
      </c>
    </row>
    <row r="166" spans="1:22" s="6" customFormat="1" ht="30.6" customHeight="1" x14ac:dyDescent="0.25">
      <c r="A166" s="113"/>
      <c r="B166" s="116"/>
      <c r="C166" s="193"/>
      <c r="D166" s="193"/>
      <c r="E166" s="120"/>
      <c r="F166" s="196"/>
      <c r="G166" s="194"/>
      <c r="H166" s="118"/>
      <c r="I166" s="194"/>
      <c r="J166" s="195"/>
      <c r="K166" s="225" t="s">
        <v>321</v>
      </c>
      <c r="L166" s="226" t="s">
        <v>148</v>
      </c>
      <c r="M166" s="227" t="s">
        <v>147</v>
      </c>
      <c r="N166" s="226">
        <v>2</v>
      </c>
      <c r="O166" s="156">
        <v>71480</v>
      </c>
      <c r="P166" s="228" t="s">
        <v>3</v>
      </c>
      <c r="Q166" s="226" t="s">
        <v>3</v>
      </c>
      <c r="R166" s="226" t="s">
        <v>3</v>
      </c>
      <c r="S166" s="228" t="s">
        <v>3</v>
      </c>
      <c r="T166" s="261">
        <v>5649000</v>
      </c>
      <c r="U166" s="262">
        <v>0</v>
      </c>
      <c r="V166" s="257">
        <f t="shared" si="2"/>
        <v>0</v>
      </c>
    </row>
    <row r="167" spans="1:22" s="6" customFormat="1" ht="34.15" customHeight="1" x14ac:dyDescent="0.25">
      <c r="A167" s="113"/>
      <c r="B167" s="116"/>
      <c r="C167" s="193"/>
      <c r="D167" s="193"/>
      <c r="E167" s="120"/>
      <c r="F167" s="196"/>
      <c r="G167" s="194"/>
      <c r="H167" s="118"/>
      <c r="I167" s="194"/>
      <c r="J167" s="195"/>
      <c r="K167" s="229" t="s">
        <v>55</v>
      </c>
      <c r="L167" s="126" t="s">
        <v>148</v>
      </c>
      <c r="M167" s="127" t="s">
        <v>147</v>
      </c>
      <c r="N167" s="126">
        <v>2</v>
      </c>
      <c r="O167" s="128">
        <v>71480</v>
      </c>
      <c r="P167" s="129">
        <v>240</v>
      </c>
      <c r="Q167" s="126" t="s">
        <v>3</v>
      </c>
      <c r="R167" s="126" t="s">
        <v>3</v>
      </c>
      <c r="S167" s="129" t="s">
        <v>3</v>
      </c>
      <c r="T167" s="263">
        <v>5649000</v>
      </c>
      <c r="U167" s="264">
        <v>0</v>
      </c>
      <c r="V167" s="257">
        <f t="shared" si="2"/>
        <v>0</v>
      </c>
    </row>
    <row r="168" spans="1:22" s="6" customFormat="1" ht="15" customHeight="1" x14ac:dyDescent="0.25">
      <c r="A168" s="113"/>
      <c r="B168" s="116"/>
      <c r="C168" s="193"/>
      <c r="D168" s="193"/>
      <c r="E168" s="120"/>
      <c r="F168" s="196"/>
      <c r="G168" s="194"/>
      <c r="H168" s="118"/>
      <c r="I168" s="194"/>
      <c r="J168" s="195"/>
      <c r="K168" s="229" t="s">
        <v>11</v>
      </c>
      <c r="L168" s="126" t="s">
        <v>148</v>
      </c>
      <c r="M168" s="127" t="s">
        <v>147</v>
      </c>
      <c r="N168" s="126">
        <v>2</v>
      </c>
      <c r="O168" s="128">
        <v>71480</v>
      </c>
      <c r="P168" s="129">
        <v>240</v>
      </c>
      <c r="Q168" s="126">
        <v>4</v>
      </c>
      <c r="R168" s="126" t="s">
        <v>3</v>
      </c>
      <c r="S168" s="129" t="s">
        <v>3</v>
      </c>
      <c r="T168" s="263">
        <v>5649000</v>
      </c>
      <c r="U168" s="264">
        <v>0</v>
      </c>
      <c r="V168" s="257">
        <f t="shared" si="2"/>
        <v>0</v>
      </c>
    </row>
    <row r="169" spans="1:22" s="6" customFormat="1" ht="15" customHeight="1" x14ac:dyDescent="0.25">
      <c r="A169" s="113"/>
      <c r="B169" s="116"/>
      <c r="C169" s="193"/>
      <c r="D169" s="193"/>
      <c r="E169" s="120"/>
      <c r="F169" s="196"/>
      <c r="G169" s="194"/>
      <c r="H169" s="118"/>
      <c r="I169" s="194"/>
      <c r="J169" s="195"/>
      <c r="K169" s="229" t="s">
        <v>10</v>
      </c>
      <c r="L169" s="126" t="s">
        <v>148</v>
      </c>
      <c r="M169" s="127" t="s">
        <v>147</v>
      </c>
      <c r="N169" s="126">
        <v>2</v>
      </c>
      <c r="O169" s="128">
        <v>71480</v>
      </c>
      <c r="P169" s="129">
        <v>240</v>
      </c>
      <c r="Q169" s="126">
        <v>4</v>
      </c>
      <c r="R169" s="126">
        <v>9</v>
      </c>
      <c r="S169" s="129" t="s">
        <v>3</v>
      </c>
      <c r="T169" s="263">
        <v>5649000</v>
      </c>
      <c r="U169" s="264">
        <v>0</v>
      </c>
      <c r="V169" s="257">
        <f t="shared" si="2"/>
        <v>0</v>
      </c>
    </row>
    <row r="170" spans="1:22" s="6" customFormat="1" ht="15" customHeight="1" x14ac:dyDescent="0.25">
      <c r="A170" s="113"/>
      <c r="B170" s="116"/>
      <c r="C170" s="193"/>
      <c r="D170" s="193"/>
      <c r="E170" s="120"/>
      <c r="F170" s="196"/>
      <c r="G170" s="194"/>
      <c r="H170" s="118"/>
      <c r="I170" s="194"/>
      <c r="J170" s="195"/>
      <c r="K170" s="229" t="s">
        <v>302</v>
      </c>
      <c r="L170" s="126" t="s">
        <v>148</v>
      </c>
      <c r="M170" s="127" t="s">
        <v>147</v>
      </c>
      <c r="N170" s="126">
        <v>2</v>
      </c>
      <c r="O170" s="128">
        <v>71480</v>
      </c>
      <c r="P170" s="129">
        <v>240</v>
      </c>
      <c r="Q170" s="126">
        <v>4</v>
      </c>
      <c r="R170" s="126">
        <v>9</v>
      </c>
      <c r="S170" s="129">
        <v>955</v>
      </c>
      <c r="T170" s="263">
        <v>5649000</v>
      </c>
      <c r="U170" s="264">
        <v>0</v>
      </c>
      <c r="V170" s="257">
        <f t="shared" si="2"/>
        <v>0</v>
      </c>
    </row>
    <row r="171" spans="1:22" ht="28.15" customHeight="1" x14ac:dyDescent="0.25">
      <c r="A171" s="113"/>
      <c r="B171" s="116" t="s">
        <v>159</v>
      </c>
      <c r="C171" s="119"/>
      <c r="D171" s="119"/>
      <c r="E171" s="120"/>
      <c r="F171" s="294" t="s">
        <v>158</v>
      </c>
      <c r="G171" s="294"/>
      <c r="H171" s="118">
        <v>409</v>
      </c>
      <c r="I171" s="295"/>
      <c r="J171" s="296"/>
      <c r="K171" s="225" t="s">
        <v>153</v>
      </c>
      <c r="L171" s="226" t="s">
        <v>148</v>
      </c>
      <c r="M171" s="227" t="s">
        <v>147</v>
      </c>
      <c r="N171" s="226" t="s">
        <v>103</v>
      </c>
      <c r="O171" s="156" t="s">
        <v>157</v>
      </c>
      <c r="P171" s="228" t="s">
        <v>3</v>
      </c>
      <c r="Q171" s="226" t="s">
        <v>3</v>
      </c>
      <c r="R171" s="226" t="s">
        <v>3</v>
      </c>
      <c r="S171" s="228" t="s">
        <v>3</v>
      </c>
      <c r="T171" s="261">
        <v>2850000</v>
      </c>
      <c r="U171" s="262">
        <v>1616000</v>
      </c>
      <c r="V171" s="257">
        <f t="shared" si="2"/>
        <v>56.701754385964911</v>
      </c>
    </row>
    <row r="172" spans="1:22" ht="29.45" customHeight="1" x14ac:dyDescent="0.25">
      <c r="A172" s="113"/>
      <c r="B172" s="121" t="s">
        <v>159</v>
      </c>
      <c r="C172" s="291"/>
      <c r="D172" s="291"/>
      <c r="E172" s="291"/>
      <c r="F172" s="291"/>
      <c r="G172" s="291"/>
      <c r="H172" s="118">
        <v>409</v>
      </c>
      <c r="I172" s="292"/>
      <c r="J172" s="293"/>
      <c r="K172" s="229" t="s">
        <v>55</v>
      </c>
      <c r="L172" s="126" t="s">
        <v>148</v>
      </c>
      <c r="M172" s="127" t="s">
        <v>147</v>
      </c>
      <c r="N172" s="126" t="s">
        <v>103</v>
      </c>
      <c r="O172" s="128" t="s">
        <v>157</v>
      </c>
      <c r="P172" s="129">
        <v>240</v>
      </c>
      <c r="Q172" s="126" t="s">
        <v>3</v>
      </c>
      <c r="R172" s="126" t="s">
        <v>3</v>
      </c>
      <c r="S172" s="129" t="s">
        <v>3</v>
      </c>
      <c r="T172" s="263">
        <v>2850000</v>
      </c>
      <c r="U172" s="264">
        <v>1616000</v>
      </c>
      <c r="V172" s="257">
        <f t="shared" si="2"/>
        <v>56.701754385964911</v>
      </c>
    </row>
    <row r="173" spans="1:22" ht="15" customHeight="1" x14ac:dyDescent="0.25">
      <c r="A173" s="113"/>
      <c r="B173" s="121" t="s">
        <v>159</v>
      </c>
      <c r="C173" s="291"/>
      <c r="D173" s="291"/>
      <c r="E173" s="291"/>
      <c r="F173" s="291"/>
      <c r="G173" s="291"/>
      <c r="H173" s="118">
        <v>409</v>
      </c>
      <c r="I173" s="292">
        <v>400</v>
      </c>
      <c r="J173" s="293"/>
      <c r="K173" s="229" t="s">
        <v>11</v>
      </c>
      <c r="L173" s="126" t="s">
        <v>148</v>
      </c>
      <c r="M173" s="127" t="s">
        <v>147</v>
      </c>
      <c r="N173" s="126" t="s">
        <v>103</v>
      </c>
      <c r="O173" s="128" t="s">
        <v>157</v>
      </c>
      <c r="P173" s="129">
        <v>240</v>
      </c>
      <c r="Q173" s="126">
        <v>4</v>
      </c>
      <c r="R173" s="126" t="s">
        <v>3</v>
      </c>
      <c r="S173" s="129" t="s">
        <v>3</v>
      </c>
      <c r="T173" s="263">
        <v>2850000</v>
      </c>
      <c r="U173" s="264">
        <v>1616000</v>
      </c>
      <c r="V173" s="257">
        <f t="shared" si="2"/>
        <v>56.701754385964911</v>
      </c>
    </row>
    <row r="174" spans="1:22" ht="15" customHeight="1" x14ac:dyDescent="0.25">
      <c r="A174" s="113"/>
      <c r="B174" s="121" t="s">
        <v>159</v>
      </c>
      <c r="C174" s="291"/>
      <c r="D174" s="291"/>
      <c r="E174" s="291"/>
      <c r="F174" s="291"/>
      <c r="G174" s="291"/>
      <c r="H174" s="122">
        <v>409</v>
      </c>
      <c r="I174" s="123"/>
      <c r="J174" s="124">
        <v>409</v>
      </c>
      <c r="K174" s="229" t="s">
        <v>10</v>
      </c>
      <c r="L174" s="126" t="s">
        <v>148</v>
      </c>
      <c r="M174" s="127" t="s">
        <v>147</v>
      </c>
      <c r="N174" s="126" t="s">
        <v>103</v>
      </c>
      <c r="O174" s="128" t="s">
        <v>157</v>
      </c>
      <c r="P174" s="129">
        <v>240</v>
      </c>
      <c r="Q174" s="126">
        <v>4</v>
      </c>
      <c r="R174" s="126">
        <v>9</v>
      </c>
      <c r="S174" s="129" t="s">
        <v>3</v>
      </c>
      <c r="T174" s="263">
        <v>2850000</v>
      </c>
      <c r="U174" s="264">
        <v>1616000</v>
      </c>
      <c r="V174" s="257">
        <f t="shared" si="2"/>
        <v>56.701754385964911</v>
      </c>
    </row>
    <row r="175" spans="1:22" ht="15" customHeight="1" x14ac:dyDescent="0.25">
      <c r="A175" s="113"/>
      <c r="B175" s="116" t="s">
        <v>159</v>
      </c>
      <c r="C175" s="119" t="s">
        <v>283</v>
      </c>
      <c r="D175" s="119" t="s">
        <v>282</v>
      </c>
      <c r="E175" s="125" t="s">
        <v>280</v>
      </c>
      <c r="F175" s="125" t="s">
        <v>158</v>
      </c>
      <c r="G175" s="123">
        <v>240</v>
      </c>
      <c r="H175" s="123">
        <v>409</v>
      </c>
      <c r="I175" s="123">
        <v>400</v>
      </c>
      <c r="J175" s="206">
        <v>409</v>
      </c>
      <c r="K175" s="229" t="s">
        <v>302</v>
      </c>
      <c r="L175" s="126" t="s">
        <v>148</v>
      </c>
      <c r="M175" s="127" t="s">
        <v>147</v>
      </c>
      <c r="N175" s="126" t="s">
        <v>103</v>
      </c>
      <c r="O175" s="128" t="s">
        <v>157</v>
      </c>
      <c r="P175" s="129">
        <v>240</v>
      </c>
      <c r="Q175" s="126">
        <v>4</v>
      </c>
      <c r="R175" s="126">
        <v>9</v>
      </c>
      <c r="S175" s="129">
        <v>955</v>
      </c>
      <c r="T175" s="263">
        <v>2850000</v>
      </c>
      <c r="U175" s="264">
        <v>1616000</v>
      </c>
      <c r="V175" s="257">
        <f t="shared" si="2"/>
        <v>56.701754385964911</v>
      </c>
    </row>
    <row r="176" spans="1:22" ht="26.25" customHeight="1" x14ac:dyDescent="0.25">
      <c r="A176" s="113"/>
      <c r="B176" s="116" t="s">
        <v>156</v>
      </c>
      <c r="C176" s="119"/>
      <c r="D176" s="119"/>
      <c r="E176" s="120"/>
      <c r="F176" s="294" t="s">
        <v>155</v>
      </c>
      <c r="G176" s="294"/>
      <c r="H176" s="118">
        <v>409</v>
      </c>
      <c r="I176" s="295"/>
      <c r="J176" s="296"/>
      <c r="K176" s="225" t="s">
        <v>313</v>
      </c>
      <c r="L176" s="226" t="s">
        <v>148</v>
      </c>
      <c r="M176" s="227" t="s">
        <v>147</v>
      </c>
      <c r="N176" s="226" t="s">
        <v>103</v>
      </c>
      <c r="O176" s="156" t="s">
        <v>154</v>
      </c>
      <c r="P176" s="228" t="s">
        <v>3</v>
      </c>
      <c r="Q176" s="226" t="s">
        <v>3</v>
      </c>
      <c r="R176" s="226" t="s">
        <v>3</v>
      </c>
      <c r="S176" s="228" t="s">
        <v>3</v>
      </c>
      <c r="T176" s="261">
        <v>99000</v>
      </c>
      <c r="U176" s="262">
        <v>72262.899999999994</v>
      </c>
      <c r="V176" s="257">
        <f t="shared" si="2"/>
        <v>72.992828282828285</v>
      </c>
    </row>
    <row r="177" spans="1:22" ht="33.200000000000003" customHeight="1" x14ac:dyDescent="0.25">
      <c r="A177" s="113"/>
      <c r="B177" s="121" t="s">
        <v>156</v>
      </c>
      <c r="C177" s="291"/>
      <c r="D177" s="291"/>
      <c r="E177" s="291"/>
      <c r="F177" s="291"/>
      <c r="G177" s="291"/>
      <c r="H177" s="118">
        <v>409</v>
      </c>
      <c r="I177" s="292"/>
      <c r="J177" s="293"/>
      <c r="K177" s="229" t="s">
        <v>55</v>
      </c>
      <c r="L177" s="126" t="s">
        <v>148</v>
      </c>
      <c r="M177" s="127" t="s">
        <v>147</v>
      </c>
      <c r="N177" s="126" t="s">
        <v>103</v>
      </c>
      <c r="O177" s="128" t="s">
        <v>154</v>
      </c>
      <c r="P177" s="129">
        <v>240</v>
      </c>
      <c r="Q177" s="126" t="s">
        <v>3</v>
      </c>
      <c r="R177" s="126" t="s">
        <v>3</v>
      </c>
      <c r="S177" s="129" t="s">
        <v>3</v>
      </c>
      <c r="T177" s="263">
        <v>99000</v>
      </c>
      <c r="U177" s="264">
        <v>72262.899999999994</v>
      </c>
      <c r="V177" s="257">
        <f t="shared" si="2"/>
        <v>72.992828282828285</v>
      </c>
    </row>
    <row r="178" spans="1:22" ht="15" customHeight="1" x14ac:dyDescent="0.25">
      <c r="A178" s="113"/>
      <c r="B178" s="121" t="s">
        <v>156</v>
      </c>
      <c r="C178" s="291"/>
      <c r="D178" s="291"/>
      <c r="E178" s="291"/>
      <c r="F178" s="291"/>
      <c r="G178" s="291"/>
      <c r="H178" s="118">
        <v>409</v>
      </c>
      <c r="I178" s="292">
        <v>400</v>
      </c>
      <c r="J178" s="293"/>
      <c r="K178" s="229" t="s">
        <v>11</v>
      </c>
      <c r="L178" s="126" t="s">
        <v>148</v>
      </c>
      <c r="M178" s="127" t="s">
        <v>147</v>
      </c>
      <c r="N178" s="126" t="s">
        <v>103</v>
      </c>
      <c r="O178" s="128" t="s">
        <v>154</v>
      </c>
      <c r="P178" s="129">
        <v>240</v>
      </c>
      <c r="Q178" s="126">
        <v>4</v>
      </c>
      <c r="R178" s="126" t="s">
        <v>3</v>
      </c>
      <c r="S178" s="129" t="s">
        <v>3</v>
      </c>
      <c r="T178" s="263">
        <v>99000</v>
      </c>
      <c r="U178" s="264">
        <v>72262.899999999994</v>
      </c>
      <c r="V178" s="257">
        <f t="shared" si="2"/>
        <v>72.992828282828285</v>
      </c>
    </row>
    <row r="179" spans="1:22" ht="15" customHeight="1" x14ac:dyDescent="0.25">
      <c r="A179" s="113"/>
      <c r="B179" s="121" t="s">
        <v>156</v>
      </c>
      <c r="C179" s="291"/>
      <c r="D179" s="291"/>
      <c r="E179" s="291"/>
      <c r="F179" s="291"/>
      <c r="G179" s="291"/>
      <c r="H179" s="122">
        <v>409</v>
      </c>
      <c r="I179" s="123"/>
      <c r="J179" s="124">
        <v>409</v>
      </c>
      <c r="K179" s="229" t="s">
        <v>10</v>
      </c>
      <c r="L179" s="126" t="s">
        <v>148</v>
      </c>
      <c r="M179" s="127" t="s">
        <v>147</v>
      </c>
      <c r="N179" s="126" t="s">
        <v>103</v>
      </c>
      <c r="O179" s="128" t="s">
        <v>154</v>
      </c>
      <c r="P179" s="129">
        <v>240</v>
      </c>
      <c r="Q179" s="126">
        <v>4</v>
      </c>
      <c r="R179" s="126">
        <v>9</v>
      </c>
      <c r="S179" s="129" t="s">
        <v>3</v>
      </c>
      <c r="T179" s="263">
        <v>99000</v>
      </c>
      <c r="U179" s="264">
        <v>72262.899999999994</v>
      </c>
      <c r="V179" s="257">
        <f t="shared" si="2"/>
        <v>72.992828282828285</v>
      </c>
    </row>
    <row r="180" spans="1:22" ht="15" customHeight="1" x14ac:dyDescent="0.25">
      <c r="A180" s="113"/>
      <c r="B180" s="116" t="s">
        <v>156</v>
      </c>
      <c r="C180" s="119" t="s">
        <v>283</v>
      </c>
      <c r="D180" s="119" t="s">
        <v>282</v>
      </c>
      <c r="E180" s="125" t="s">
        <v>280</v>
      </c>
      <c r="F180" s="125" t="s">
        <v>155</v>
      </c>
      <c r="G180" s="123">
        <v>240</v>
      </c>
      <c r="H180" s="123">
        <v>409</v>
      </c>
      <c r="I180" s="123">
        <v>400</v>
      </c>
      <c r="J180" s="206">
        <v>409</v>
      </c>
      <c r="K180" s="229" t="s">
        <v>302</v>
      </c>
      <c r="L180" s="126" t="s">
        <v>148</v>
      </c>
      <c r="M180" s="127" t="s">
        <v>147</v>
      </c>
      <c r="N180" s="126" t="s">
        <v>103</v>
      </c>
      <c r="O180" s="128" t="s">
        <v>154</v>
      </c>
      <c r="P180" s="129">
        <v>240</v>
      </c>
      <c r="Q180" s="126">
        <v>4</v>
      </c>
      <c r="R180" s="126">
        <v>9</v>
      </c>
      <c r="S180" s="129">
        <v>955</v>
      </c>
      <c r="T180" s="263">
        <v>99000</v>
      </c>
      <c r="U180" s="264">
        <v>72262.899999999994</v>
      </c>
      <c r="V180" s="257">
        <f t="shared" si="2"/>
        <v>72.992828282828285</v>
      </c>
    </row>
    <row r="181" spans="1:22" ht="33.6" customHeight="1" x14ac:dyDescent="0.25">
      <c r="A181" s="113"/>
      <c r="B181" s="116" t="s">
        <v>152</v>
      </c>
      <c r="C181" s="119"/>
      <c r="D181" s="119"/>
      <c r="E181" s="120"/>
      <c r="F181" s="294" t="s">
        <v>149</v>
      </c>
      <c r="G181" s="294"/>
      <c r="H181" s="118">
        <v>409</v>
      </c>
      <c r="I181" s="295"/>
      <c r="J181" s="296"/>
      <c r="K181" s="225" t="s">
        <v>153</v>
      </c>
      <c r="L181" s="226" t="s">
        <v>148</v>
      </c>
      <c r="M181" s="227" t="s">
        <v>147</v>
      </c>
      <c r="N181" s="226" t="s">
        <v>103</v>
      </c>
      <c r="O181" s="156" t="s">
        <v>146</v>
      </c>
      <c r="P181" s="228" t="s">
        <v>3</v>
      </c>
      <c r="Q181" s="226" t="s">
        <v>3</v>
      </c>
      <c r="R181" s="226" t="s">
        <v>3</v>
      </c>
      <c r="S181" s="228" t="s">
        <v>3</v>
      </c>
      <c r="T181" s="261">
        <v>200000</v>
      </c>
      <c r="U181" s="262">
        <v>85730</v>
      </c>
      <c r="V181" s="257">
        <f t="shared" si="2"/>
        <v>42.864999999999995</v>
      </c>
    </row>
    <row r="182" spans="1:22" ht="33.200000000000003" customHeight="1" x14ac:dyDescent="0.25">
      <c r="A182" s="113"/>
      <c r="B182" s="121" t="s">
        <v>152</v>
      </c>
      <c r="C182" s="291"/>
      <c r="D182" s="291"/>
      <c r="E182" s="291"/>
      <c r="F182" s="291"/>
      <c r="G182" s="291"/>
      <c r="H182" s="118">
        <v>409</v>
      </c>
      <c r="I182" s="292"/>
      <c r="J182" s="293"/>
      <c r="K182" s="229" t="s">
        <v>55</v>
      </c>
      <c r="L182" s="126" t="s">
        <v>148</v>
      </c>
      <c r="M182" s="127" t="s">
        <v>147</v>
      </c>
      <c r="N182" s="126" t="s">
        <v>103</v>
      </c>
      <c r="O182" s="128" t="s">
        <v>146</v>
      </c>
      <c r="P182" s="129">
        <v>240</v>
      </c>
      <c r="Q182" s="126" t="s">
        <v>3</v>
      </c>
      <c r="R182" s="126" t="s">
        <v>3</v>
      </c>
      <c r="S182" s="129" t="s">
        <v>3</v>
      </c>
      <c r="T182" s="263">
        <v>200000</v>
      </c>
      <c r="U182" s="264">
        <v>85730</v>
      </c>
      <c r="V182" s="257">
        <f t="shared" si="2"/>
        <v>42.864999999999995</v>
      </c>
    </row>
    <row r="183" spans="1:22" ht="17.649999999999999" customHeight="1" x14ac:dyDescent="0.25">
      <c r="A183" s="113"/>
      <c r="B183" s="121" t="s">
        <v>152</v>
      </c>
      <c r="C183" s="291"/>
      <c r="D183" s="291"/>
      <c r="E183" s="291"/>
      <c r="F183" s="291"/>
      <c r="G183" s="291"/>
      <c r="H183" s="118">
        <v>409</v>
      </c>
      <c r="I183" s="292">
        <v>400</v>
      </c>
      <c r="J183" s="293"/>
      <c r="K183" s="229" t="s">
        <v>11</v>
      </c>
      <c r="L183" s="126" t="s">
        <v>148</v>
      </c>
      <c r="M183" s="127" t="s">
        <v>147</v>
      </c>
      <c r="N183" s="126" t="s">
        <v>103</v>
      </c>
      <c r="O183" s="128" t="s">
        <v>146</v>
      </c>
      <c r="P183" s="129">
        <v>240</v>
      </c>
      <c r="Q183" s="126">
        <v>4</v>
      </c>
      <c r="R183" s="126" t="s">
        <v>3</v>
      </c>
      <c r="S183" s="129" t="s">
        <v>3</v>
      </c>
      <c r="T183" s="263">
        <v>200000</v>
      </c>
      <c r="U183" s="264">
        <v>85730</v>
      </c>
      <c r="V183" s="257">
        <f t="shared" si="2"/>
        <v>42.864999999999995</v>
      </c>
    </row>
    <row r="184" spans="1:22" ht="17.649999999999999" customHeight="1" x14ac:dyDescent="0.25">
      <c r="A184" s="113"/>
      <c r="B184" s="121" t="s">
        <v>152</v>
      </c>
      <c r="C184" s="291"/>
      <c r="D184" s="291"/>
      <c r="E184" s="291"/>
      <c r="F184" s="291"/>
      <c r="G184" s="291"/>
      <c r="H184" s="122">
        <v>409</v>
      </c>
      <c r="I184" s="123"/>
      <c r="J184" s="124">
        <v>409</v>
      </c>
      <c r="K184" s="229" t="s">
        <v>10</v>
      </c>
      <c r="L184" s="126" t="s">
        <v>148</v>
      </c>
      <c r="M184" s="127" t="s">
        <v>147</v>
      </c>
      <c r="N184" s="126" t="s">
        <v>103</v>
      </c>
      <c r="O184" s="128" t="s">
        <v>146</v>
      </c>
      <c r="P184" s="129">
        <v>240</v>
      </c>
      <c r="Q184" s="126">
        <v>4</v>
      </c>
      <c r="R184" s="126">
        <v>9</v>
      </c>
      <c r="S184" s="129" t="s">
        <v>3</v>
      </c>
      <c r="T184" s="263">
        <v>200000</v>
      </c>
      <c r="U184" s="264">
        <v>85730</v>
      </c>
      <c r="V184" s="257">
        <f t="shared" si="2"/>
        <v>42.864999999999995</v>
      </c>
    </row>
    <row r="185" spans="1:22" ht="17.649999999999999" customHeight="1" x14ac:dyDescent="0.25">
      <c r="A185" s="113"/>
      <c r="B185" s="116" t="s">
        <v>152</v>
      </c>
      <c r="C185" s="119" t="s">
        <v>283</v>
      </c>
      <c r="D185" s="119" t="s">
        <v>282</v>
      </c>
      <c r="E185" s="125" t="s">
        <v>280</v>
      </c>
      <c r="F185" s="125" t="s">
        <v>149</v>
      </c>
      <c r="G185" s="123">
        <v>240</v>
      </c>
      <c r="H185" s="123">
        <v>409</v>
      </c>
      <c r="I185" s="123">
        <v>400</v>
      </c>
      <c r="J185" s="206">
        <v>409</v>
      </c>
      <c r="K185" s="229" t="s">
        <v>302</v>
      </c>
      <c r="L185" s="126" t="s">
        <v>148</v>
      </c>
      <c r="M185" s="127" t="s">
        <v>147</v>
      </c>
      <c r="N185" s="126" t="s">
        <v>103</v>
      </c>
      <c r="O185" s="128" t="s">
        <v>146</v>
      </c>
      <c r="P185" s="129">
        <v>240</v>
      </c>
      <c r="Q185" s="126">
        <v>4</v>
      </c>
      <c r="R185" s="126">
        <v>9</v>
      </c>
      <c r="S185" s="129">
        <v>955</v>
      </c>
      <c r="T185" s="263">
        <v>200000</v>
      </c>
      <c r="U185" s="264">
        <v>85730</v>
      </c>
      <c r="V185" s="257">
        <f t="shared" si="2"/>
        <v>42.864999999999995</v>
      </c>
    </row>
    <row r="186" spans="1:22" ht="48.75" customHeight="1" x14ac:dyDescent="0.25">
      <c r="A186" s="113"/>
      <c r="B186" s="121" t="s">
        <v>57</v>
      </c>
      <c r="C186" s="288" t="s">
        <v>274</v>
      </c>
      <c r="D186" s="288"/>
      <c r="E186" s="288"/>
      <c r="F186" s="288"/>
      <c r="G186" s="288"/>
      <c r="H186" s="118">
        <v>503</v>
      </c>
      <c r="I186" s="289"/>
      <c r="J186" s="290"/>
      <c r="K186" s="220" t="s">
        <v>115</v>
      </c>
      <c r="L186" s="221" t="s">
        <v>54</v>
      </c>
      <c r="M186" s="222" t="s">
        <v>3</v>
      </c>
      <c r="N186" s="221" t="s">
        <v>3</v>
      </c>
      <c r="O186" s="223" t="s">
        <v>3</v>
      </c>
      <c r="P186" s="224" t="s">
        <v>3</v>
      </c>
      <c r="Q186" s="221" t="s">
        <v>3</v>
      </c>
      <c r="R186" s="221" t="s">
        <v>3</v>
      </c>
      <c r="S186" s="224" t="s">
        <v>3</v>
      </c>
      <c r="T186" s="259">
        <f>T187+T287</f>
        <v>24476202.149999999</v>
      </c>
      <c r="U186" s="259">
        <f>U187+U287</f>
        <v>22487093.260000002</v>
      </c>
      <c r="V186" s="257">
        <f t="shared" si="2"/>
        <v>91.873294403233245</v>
      </c>
    </row>
    <row r="187" spans="1:22" ht="36.4" customHeight="1" x14ac:dyDescent="0.25">
      <c r="A187" s="113"/>
      <c r="B187" s="116" t="s">
        <v>64</v>
      </c>
      <c r="C187" s="117"/>
      <c r="D187" s="288" t="s">
        <v>273</v>
      </c>
      <c r="E187" s="288"/>
      <c r="F187" s="288"/>
      <c r="G187" s="288"/>
      <c r="H187" s="118">
        <v>503</v>
      </c>
      <c r="I187" s="289"/>
      <c r="J187" s="290"/>
      <c r="K187" s="220" t="s">
        <v>114</v>
      </c>
      <c r="L187" s="221" t="s">
        <v>54</v>
      </c>
      <c r="M187" s="222" t="s">
        <v>60</v>
      </c>
      <c r="N187" s="221" t="s">
        <v>3</v>
      </c>
      <c r="O187" s="223" t="s">
        <v>3</v>
      </c>
      <c r="P187" s="224" t="s">
        <v>3</v>
      </c>
      <c r="Q187" s="221" t="s">
        <v>3</v>
      </c>
      <c r="R187" s="221" t="s">
        <v>3</v>
      </c>
      <c r="S187" s="224" t="s">
        <v>3</v>
      </c>
      <c r="T187" s="259">
        <f>T188+T204+T210+T221+T232+T238+T249+T260+T281</f>
        <v>6766138.7300000004</v>
      </c>
      <c r="U187" s="259">
        <f>U188+U204+U210+U221+U232+U238+U249+U260+U281</f>
        <v>5053347.05</v>
      </c>
      <c r="V187" s="257">
        <f t="shared" si="2"/>
        <v>74.685832668405823</v>
      </c>
    </row>
    <row r="188" spans="1:22" ht="15" customHeight="1" x14ac:dyDescent="0.25">
      <c r="A188" s="113"/>
      <c r="B188" s="116" t="s">
        <v>110</v>
      </c>
      <c r="C188" s="119"/>
      <c r="D188" s="117"/>
      <c r="E188" s="294" t="s">
        <v>272</v>
      </c>
      <c r="F188" s="294"/>
      <c r="G188" s="294"/>
      <c r="H188" s="118">
        <v>503</v>
      </c>
      <c r="I188" s="295"/>
      <c r="J188" s="296"/>
      <c r="K188" s="225" t="s">
        <v>113</v>
      </c>
      <c r="L188" s="226" t="s">
        <v>54</v>
      </c>
      <c r="M188" s="227" t="s">
        <v>60</v>
      </c>
      <c r="N188" s="226" t="s">
        <v>33</v>
      </c>
      <c r="O188" s="156" t="s">
        <v>3</v>
      </c>
      <c r="P188" s="228" t="s">
        <v>3</v>
      </c>
      <c r="Q188" s="226" t="s">
        <v>3</v>
      </c>
      <c r="R188" s="226" t="s">
        <v>3</v>
      </c>
      <c r="S188" s="228" t="s">
        <v>3</v>
      </c>
      <c r="T188" s="261">
        <f>T189+T194+T199</f>
        <v>704636.53</v>
      </c>
      <c r="U188" s="261">
        <f>U189+U194+U199</f>
        <v>646439.05999999994</v>
      </c>
      <c r="V188" s="257">
        <f t="shared" si="2"/>
        <v>91.740781591326225</v>
      </c>
    </row>
    <row r="189" spans="1:22" ht="30" customHeight="1" x14ac:dyDescent="0.25">
      <c r="A189" s="113"/>
      <c r="B189" s="116" t="s">
        <v>112</v>
      </c>
      <c r="C189" s="119"/>
      <c r="D189" s="119"/>
      <c r="E189" s="120"/>
      <c r="F189" s="294" t="s">
        <v>111</v>
      </c>
      <c r="G189" s="294"/>
      <c r="H189" s="118">
        <v>503</v>
      </c>
      <c r="I189" s="295"/>
      <c r="J189" s="296"/>
      <c r="K189" s="225" t="s">
        <v>65</v>
      </c>
      <c r="L189" s="226" t="s">
        <v>54</v>
      </c>
      <c r="M189" s="227" t="s">
        <v>60</v>
      </c>
      <c r="N189" s="226" t="s">
        <v>33</v>
      </c>
      <c r="O189" s="156" t="s">
        <v>66</v>
      </c>
      <c r="P189" s="228" t="s">
        <v>3</v>
      </c>
      <c r="Q189" s="226" t="s">
        <v>3</v>
      </c>
      <c r="R189" s="226" t="s">
        <v>3</v>
      </c>
      <c r="S189" s="228" t="s">
        <v>3</v>
      </c>
      <c r="T189" s="261">
        <v>482840</v>
      </c>
      <c r="U189" s="262">
        <v>432252.66</v>
      </c>
      <c r="V189" s="257">
        <f t="shared" si="2"/>
        <v>89.522959986745093</v>
      </c>
    </row>
    <row r="190" spans="1:22" ht="30.75" customHeight="1" x14ac:dyDescent="0.25">
      <c r="A190" s="113"/>
      <c r="B190" s="121" t="s">
        <v>112</v>
      </c>
      <c r="C190" s="291"/>
      <c r="D190" s="291"/>
      <c r="E190" s="291"/>
      <c r="F190" s="291"/>
      <c r="G190" s="291"/>
      <c r="H190" s="118">
        <v>503</v>
      </c>
      <c r="I190" s="292"/>
      <c r="J190" s="293"/>
      <c r="K190" s="229" t="s">
        <v>55</v>
      </c>
      <c r="L190" s="126" t="s">
        <v>54</v>
      </c>
      <c r="M190" s="127" t="s">
        <v>60</v>
      </c>
      <c r="N190" s="126" t="s">
        <v>33</v>
      </c>
      <c r="O190" s="128" t="s">
        <v>66</v>
      </c>
      <c r="P190" s="129">
        <v>240</v>
      </c>
      <c r="Q190" s="126" t="s">
        <v>3</v>
      </c>
      <c r="R190" s="126" t="s">
        <v>3</v>
      </c>
      <c r="S190" s="129" t="s">
        <v>3</v>
      </c>
      <c r="T190" s="263">
        <v>482840</v>
      </c>
      <c r="U190" s="264">
        <v>432252.66</v>
      </c>
      <c r="V190" s="257">
        <f t="shared" si="2"/>
        <v>89.522959986745093</v>
      </c>
    </row>
    <row r="191" spans="1:22" ht="15" customHeight="1" x14ac:dyDescent="0.25">
      <c r="A191" s="113"/>
      <c r="B191" s="121" t="s">
        <v>112</v>
      </c>
      <c r="C191" s="291"/>
      <c r="D191" s="291"/>
      <c r="E191" s="291"/>
      <c r="F191" s="291"/>
      <c r="G191" s="291"/>
      <c r="H191" s="118">
        <v>503</v>
      </c>
      <c r="I191" s="292">
        <v>500</v>
      </c>
      <c r="J191" s="293"/>
      <c r="K191" s="229" t="s">
        <v>9</v>
      </c>
      <c r="L191" s="126" t="s">
        <v>54</v>
      </c>
      <c r="M191" s="127" t="s">
        <v>60</v>
      </c>
      <c r="N191" s="126" t="s">
        <v>33</v>
      </c>
      <c r="O191" s="128" t="s">
        <v>66</v>
      </c>
      <c r="P191" s="129">
        <v>240</v>
      </c>
      <c r="Q191" s="126">
        <v>5</v>
      </c>
      <c r="R191" s="126" t="s">
        <v>3</v>
      </c>
      <c r="S191" s="129" t="s">
        <v>3</v>
      </c>
      <c r="T191" s="263">
        <v>482840</v>
      </c>
      <c r="U191" s="264">
        <v>432252.66</v>
      </c>
      <c r="V191" s="257">
        <f t="shared" si="2"/>
        <v>89.522959986745093</v>
      </c>
    </row>
    <row r="192" spans="1:22" ht="15" customHeight="1" x14ac:dyDescent="0.25">
      <c r="A192" s="113"/>
      <c r="B192" s="121" t="s">
        <v>112</v>
      </c>
      <c r="C192" s="291"/>
      <c r="D192" s="291"/>
      <c r="E192" s="291"/>
      <c r="F192" s="291"/>
      <c r="G192" s="291"/>
      <c r="H192" s="122">
        <v>503</v>
      </c>
      <c r="I192" s="123"/>
      <c r="J192" s="124">
        <v>503</v>
      </c>
      <c r="K192" s="229" t="s">
        <v>6</v>
      </c>
      <c r="L192" s="126" t="s">
        <v>54</v>
      </c>
      <c r="M192" s="127" t="s">
        <v>60</v>
      </c>
      <c r="N192" s="126" t="s">
        <v>33</v>
      </c>
      <c r="O192" s="128" t="s">
        <v>66</v>
      </c>
      <c r="P192" s="129">
        <v>240</v>
      </c>
      <c r="Q192" s="126">
        <v>5</v>
      </c>
      <c r="R192" s="126">
        <v>3</v>
      </c>
      <c r="S192" s="129" t="s">
        <v>3</v>
      </c>
      <c r="T192" s="263">
        <v>482840</v>
      </c>
      <c r="U192" s="264">
        <v>432252.66</v>
      </c>
      <c r="V192" s="257">
        <f t="shared" si="2"/>
        <v>89.522959986745093</v>
      </c>
    </row>
    <row r="193" spans="1:22" ht="15" customHeight="1" x14ac:dyDescent="0.25">
      <c r="A193" s="113"/>
      <c r="B193" s="116" t="s">
        <v>112</v>
      </c>
      <c r="C193" s="119" t="s">
        <v>274</v>
      </c>
      <c r="D193" s="119" t="s">
        <v>273</v>
      </c>
      <c r="E193" s="125" t="s">
        <v>272</v>
      </c>
      <c r="F193" s="125" t="s">
        <v>111</v>
      </c>
      <c r="G193" s="123">
        <v>240</v>
      </c>
      <c r="H193" s="123">
        <v>503</v>
      </c>
      <c r="I193" s="123">
        <v>500</v>
      </c>
      <c r="J193" s="206">
        <v>503</v>
      </c>
      <c r="K193" s="229" t="s">
        <v>302</v>
      </c>
      <c r="L193" s="126" t="s">
        <v>54</v>
      </c>
      <c r="M193" s="127" t="s">
        <v>60</v>
      </c>
      <c r="N193" s="126" t="s">
        <v>33</v>
      </c>
      <c r="O193" s="128" t="s">
        <v>66</v>
      </c>
      <c r="P193" s="129">
        <v>240</v>
      </c>
      <c r="Q193" s="126">
        <v>5</v>
      </c>
      <c r="R193" s="126">
        <v>3</v>
      </c>
      <c r="S193" s="129">
        <v>955</v>
      </c>
      <c r="T193" s="263">
        <v>482840</v>
      </c>
      <c r="U193" s="264">
        <v>432252.66</v>
      </c>
      <c r="V193" s="257">
        <f t="shared" si="2"/>
        <v>89.522959986745093</v>
      </c>
    </row>
    <row r="194" spans="1:22" ht="31.35" customHeight="1" x14ac:dyDescent="0.25">
      <c r="A194" s="113"/>
      <c r="B194" s="116" t="s">
        <v>110</v>
      </c>
      <c r="C194" s="119"/>
      <c r="D194" s="119"/>
      <c r="E194" s="120"/>
      <c r="F194" s="294" t="s">
        <v>108</v>
      </c>
      <c r="G194" s="294"/>
      <c r="H194" s="118">
        <v>503</v>
      </c>
      <c r="I194" s="295"/>
      <c r="J194" s="296"/>
      <c r="K194" s="225" t="s">
        <v>65</v>
      </c>
      <c r="L194" s="226" t="s">
        <v>54</v>
      </c>
      <c r="M194" s="227" t="s">
        <v>60</v>
      </c>
      <c r="N194" s="226" t="s">
        <v>33</v>
      </c>
      <c r="O194" s="156" t="s">
        <v>58</v>
      </c>
      <c r="P194" s="228" t="s">
        <v>3</v>
      </c>
      <c r="Q194" s="226" t="s">
        <v>3</v>
      </c>
      <c r="R194" s="226" t="s">
        <v>3</v>
      </c>
      <c r="S194" s="228" t="s">
        <v>3</v>
      </c>
      <c r="T194" s="261">
        <v>31000</v>
      </c>
      <c r="U194" s="262">
        <v>24182.3</v>
      </c>
      <c r="V194" s="257">
        <f t="shared" si="2"/>
        <v>78.007419354838703</v>
      </c>
    </row>
    <row r="195" spans="1:22" ht="30.75" customHeight="1" x14ac:dyDescent="0.25">
      <c r="A195" s="113"/>
      <c r="B195" s="121" t="s">
        <v>110</v>
      </c>
      <c r="C195" s="291"/>
      <c r="D195" s="291"/>
      <c r="E195" s="291"/>
      <c r="F195" s="291"/>
      <c r="G195" s="291"/>
      <c r="H195" s="118">
        <v>503</v>
      </c>
      <c r="I195" s="292"/>
      <c r="J195" s="293"/>
      <c r="K195" s="229" t="s">
        <v>55</v>
      </c>
      <c r="L195" s="126" t="s">
        <v>54</v>
      </c>
      <c r="M195" s="127" t="s">
        <v>60</v>
      </c>
      <c r="N195" s="126" t="s">
        <v>33</v>
      </c>
      <c r="O195" s="128" t="s">
        <v>58</v>
      </c>
      <c r="P195" s="129">
        <v>240</v>
      </c>
      <c r="Q195" s="126" t="s">
        <v>3</v>
      </c>
      <c r="R195" s="126" t="s">
        <v>3</v>
      </c>
      <c r="S195" s="129" t="s">
        <v>3</v>
      </c>
      <c r="T195" s="263">
        <v>31000</v>
      </c>
      <c r="U195" s="264">
        <v>24182.3</v>
      </c>
      <c r="V195" s="257">
        <f t="shared" si="2"/>
        <v>78.007419354838703</v>
      </c>
    </row>
    <row r="196" spans="1:22" ht="15" customHeight="1" x14ac:dyDescent="0.25">
      <c r="A196" s="113"/>
      <c r="B196" s="121" t="s">
        <v>110</v>
      </c>
      <c r="C196" s="291"/>
      <c r="D196" s="291"/>
      <c r="E196" s="291"/>
      <c r="F196" s="291"/>
      <c r="G196" s="291"/>
      <c r="H196" s="118">
        <v>503</v>
      </c>
      <c r="I196" s="292">
        <v>500</v>
      </c>
      <c r="J196" s="293"/>
      <c r="K196" s="229" t="s">
        <v>9</v>
      </c>
      <c r="L196" s="126" t="s">
        <v>54</v>
      </c>
      <c r="M196" s="127" t="s">
        <v>60</v>
      </c>
      <c r="N196" s="126" t="s">
        <v>33</v>
      </c>
      <c r="O196" s="128" t="s">
        <v>58</v>
      </c>
      <c r="P196" s="129">
        <v>240</v>
      </c>
      <c r="Q196" s="126">
        <v>5</v>
      </c>
      <c r="R196" s="126" t="s">
        <v>3</v>
      </c>
      <c r="S196" s="129" t="s">
        <v>3</v>
      </c>
      <c r="T196" s="263">
        <v>31000</v>
      </c>
      <c r="U196" s="264">
        <v>24182.3</v>
      </c>
      <c r="V196" s="257">
        <f t="shared" si="2"/>
        <v>78.007419354838703</v>
      </c>
    </row>
    <row r="197" spans="1:22" ht="15" customHeight="1" x14ac:dyDescent="0.25">
      <c r="A197" s="113"/>
      <c r="B197" s="121" t="s">
        <v>110</v>
      </c>
      <c r="C197" s="291"/>
      <c r="D197" s="291"/>
      <c r="E197" s="291"/>
      <c r="F197" s="291"/>
      <c r="G197" s="291"/>
      <c r="H197" s="122">
        <v>503</v>
      </c>
      <c r="I197" s="123"/>
      <c r="J197" s="124">
        <v>503</v>
      </c>
      <c r="K197" s="229" t="s">
        <v>6</v>
      </c>
      <c r="L197" s="126" t="s">
        <v>54</v>
      </c>
      <c r="M197" s="127" t="s">
        <v>60</v>
      </c>
      <c r="N197" s="126" t="s">
        <v>33</v>
      </c>
      <c r="O197" s="128" t="s">
        <v>58</v>
      </c>
      <c r="P197" s="129">
        <v>240</v>
      </c>
      <c r="Q197" s="126">
        <v>5</v>
      </c>
      <c r="R197" s="126">
        <v>3</v>
      </c>
      <c r="S197" s="129" t="s">
        <v>3</v>
      </c>
      <c r="T197" s="263">
        <v>31000</v>
      </c>
      <c r="U197" s="264">
        <v>24182.3</v>
      </c>
      <c r="V197" s="257">
        <f t="shared" si="2"/>
        <v>78.007419354838703</v>
      </c>
    </row>
    <row r="198" spans="1:22" ht="15" customHeight="1" x14ac:dyDescent="0.25">
      <c r="A198" s="113"/>
      <c r="B198" s="116" t="s">
        <v>110</v>
      </c>
      <c r="C198" s="119" t="s">
        <v>274</v>
      </c>
      <c r="D198" s="119" t="s">
        <v>273</v>
      </c>
      <c r="E198" s="125" t="s">
        <v>272</v>
      </c>
      <c r="F198" s="125" t="s">
        <v>108</v>
      </c>
      <c r="G198" s="123">
        <v>240</v>
      </c>
      <c r="H198" s="123">
        <v>503</v>
      </c>
      <c r="I198" s="123">
        <v>500</v>
      </c>
      <c r="J198" s="206">
        <v>503</v>
      </c>
      <c r="K198" s="229" t="s">
        <v>302</v>
      </c>
      <c r="L198" s="126" t="s">
        <v>54</v>
      </c>
      <c r="M198" s="127" t="s">
        <v>60</v>
      </c>
      <c r="N198" s="126" t="s">
        <v>33</v>
      </c>
      <c r="O198" s="128" t="s">
        <v>58</v>
      </c>
      <c r="P198" s="129">
        <v>240</v>
      </c>
      <c r="Q198" s="126">
        <v>5</v>
      </c>
      <c r="R198" s="126">
        <v>3</v>
      </c>
      <c r="S198" s="129">
        <v>955</v>
      </c>
      <c r="T198" s="263">
        <v>31000</v>
      </c>
      <c r="U198" s="264">
        <v>24182.3</v>
      </c>
      <c r="V198" s="257">
        <f t="shared" si="2"/>
        <v>78.007419354838703</v>
      </c>
    </row>
    <row r="199" spans="1:22" s="6" customFormat="1" ht="33.6" customHeight="1" x14ac:dyDescent="0.25">
      <c r="A199" s="113"/>
      <c r="B199" s="116"/>
      <c r="C199" s="164"/>
      <c r="D199" s="117"/>
      <c r="E199" s="165"/>
      <c r="F199" s="165"/>
      <c r="G199" s="166"/>
      <c r="H199" s="118"/>
      <c r="I199" s="166"/>
      <c r="J199" s="167"/>
      <c r="K199" s="225" t="s">
        <v>65</v>
      </c>
      <c r="L199" s="226" t="s">
        <v>54</v>
      </c>
      <c r="M199" s="227" t="s">
        <v>60</v>
      </c>
      <c r="N199" s="226" t="s">
        <v>33</v>
      </c>
      <c r="O199" s="156" t="s">
        <v>73</v>
      </c>
      <c r="P199" s="228" t="s">
        <v>3</v>
      </c>
      <c r="Q199" s="226" t="s">
        <v>3</v>
      </c>
      <c r="R199" s="226" t="s">
        <v>3</v>
      </c>
      <c r="S199" s="228" t="s">
        <v>3</v>
      </c>
      <c r="T199" s="261">
        <v>190796.53</v>
      </c>
      <c r="U199" s="262">
        <v>190004.1</v>
      </c>
      <c r="V199" s="257">
        <f t="shared" si="2"/>
        <v>99.584672740117455</v>
      </c>
    </row>
    <row r="200" spans="1:22" s="6" customFormat="1" ht="36" customHeight="1" x14ac:dyDescent="0.25">
      <c r="A200" s="113"/>
      <c r="B200" s="116"/>
      <c r="C200" s="164"/>
      <c r="D200" s="117"/>
      <c r="E200" s="165"/>
      <c r="F200" s="165"/>
      <c r="G200" s="166"/>
      <c r="H200" s="118"/>
      <c r="I200" s="166"/>
      <c r="J200" s="167"/>
      <c r="K200" s="229" t="s">
        <v>55</v>
      </c>
      <c r="L200" s="126" t="s">
        <v>54</v>
      </c>
      <c r="M200" s="127" t="s">
        <v>60</v>
      </c>
      <c r="N200" s="126" t="s">
        <v>33</v>
      </c>
      <c r="O200" s="128" t="s">
        <v>73</v>
      </c>
      <c r="P200" s="129">
        <v>240</v>
      </c>
      <c r="Q200" s="126" t="s">
        <v>3</v>
      </c>
      <c r="R200" s="126" t="s">
        <v>3</v>
      </c>
      <c r="S200" s="129" t="s">
        <v>3</v>
      </c>
      <c r="T200" s="263">
        <v>190796.53</v>
      </c>
      <c r="U200" s="264">
        <v>190004.1</v>
      </c>
      <c r="V200" s="257">
        <f t="shared" si="2"/>
        <v>99.584672740117455</v>
      </c>
    </row>
    <row r="201" spans="1:22" s="6" customFormat="1" ht="15" customHeight="1" x14ac:dyDescent="0.25">
      <c r="A201" s="113"/>
      <c r="B201" s="116"/>
      <c r="C201" s="164"/>
      <c r="D201" s="117"/>
      <c r="E201" s="165"/>
      <c r="F201" s="165"/>
      <c r="G201" s="166"/>
      <c r="H201" s="118"/>
      <c r="I201" s="166"/>
      <c r="J201" s="167"/>
      <c r="K201" s="229" t="s">
        <v>9</v>
      </c>
      <c r="L201" s="126" t="s">
        <v>54</v>
      </c>
      <c r="M201" s="127" t="s">
        <v>60</v>
      </c>
      <c r="N201" s="126" t="s">
        <v>33</v>
      </c>
      <c r="O201" s="128" t="s">
        <v>73</v>
      </c>
      <c r="P201" s="129">
        <v>240</v>
      </c>
      <c r="Q201" s="126">
        <v>5</v>
      </c>
      <c r="R201" s="126" t="s">
        <v>3</v>
      </c>
      <c r="S201" s="129" t="s">
        <v>3</v>
      </c>
      <c r="T201" s="263">
        <v>190796.53</v>
      </c>
      <c r="U201" s="264">
        <v>190004.1</v>
      </c>
      <c r="V201" s="257">
        <f t="shared" si="2"/>
        <v>99.584672740117455</v>
      </c>
    </row>
    <row r="202" spans="1:22" s="6" customFormat="1" ht="15" customHeight="1" x14ac:dyDescent="0.25">
      <c r="A202" s="113"/>
      <c r="B202" s="116"/>
      <c r="C202" s="164"/>
      <c r="D202" s="117"/>
      <c r="E202" s="165"/>
      <c r="F202" s="165"/>
      <c r="G202" s="166"/>
      <c r="H202" s="118"/>
      <c r="I202" s="166"/>
      <c r="J202" s="167"/>
      <c r="K202" s="229" t="s">
        <v>6</v>
      </c>
      <c r="L202" s="126" t="s">
        <v>54</v>
      </c>
      <c r="M202" s="127" t="s">
        <v>60</v>
      </c>
      <c r="N202" s="126" t="s">
        <v>33</v>
      </c>
      <c r="O202" s="128" t="s">
        <v>73</v>
      </c>
      <c r="P202" s="129">
        <v>240</v>
      </c>
      <c r="Q202" s="126">
        <v>5</v>
      </c>
      <c r="R202" s="126">
        <v>3</v>
      </c>
      <c r="S202" s="129" t="s">
        <v>3</v>
      </c>
      <c r="T202" s="263">
        <v>190796.53</v>
      </c>
      <c r="U202" s="264">
        <v>190004.1</v>
      </c>
      <c r="V202" s="257">
        <f t="shared" si="2"/>
        <v>99.584672740117455</v>
      </c>
    </row>
    <row r="203" spans="1:22" s="6" customFormat="1" ht="15" customHeight="1" x14ac:dyDescent="0.25">
      <c r="A203" s="113"/>
      <c r="B203" s="116"/>
      <c r="C203" s="164"/>
      <c r="D203" s="117"/>
      <c r="E203" s="165"/>
      <c r="F203" s="165"/>
      <c r="G203" s="166"/>
      <c r="H203" s="118"/>
      <c r="I203" s="166"/>
      <c r="J203" s="167"/>
      <c r="K203" s="229" t="s">
        <v>302</v>
      </c>
      <c r="L203" s="126" t="s">
        <v>54</v>
      </c>
      <c r="M203" s="127" t="s">
        <v>60</v>
      </c>
      <c r="N203" s="126" t="s">
        <v>33</v>
      </c>
      <c r="O203" s="128" t="s">
        <v>73</v>
      </c>
      <c r="P203" s="129">
        <v>240</v>
      </c>
      <c r="Q203" s="126">
        <v>5</v>
      </c>
      <c r="R203" s="126">
        <v>3</v>
      </c>
      <c r="S203" s="129">
        <v>955</v>
      </c>
      <c r="T203" s="263">
        <v>190796.53</v>
      </c>
      <c r="U203" s="264">
        <v>190004.1</v>
      </c>
      <c r="V203" s="257">
        <f t="shared" ref="V203:V266" si="3">U203/T203*100</f>
        <v>99.584672740117455</v>
      </c>
    </row>
    <row r="204" spans="1:22" ht="15" customHeight="1" x14ac:dyDescent="0.25">
      <c r="A204" s="113"/>
      <c r="B204" s="116" t="s">
        <v>106</v>
      </c>
      <c r="C204" s="119"/>
      <c r="D204" s="117"/>
      <c r="E204" s="294" t="s">
        <v>271</v>
      </c>
      <c r="F204" s="294"/>
      <c r="G204" s="294"/>
      <c r="H204" s="118">
        <v>503</v>
      </c>
      <c r="I204" s="295"/>
      <c r="J204" s="296"/>
      <c r="K204" s="225" t="s">
        <v>107</v>
      </c>
      <c r="L204" s="226" t="s">
        <v>54</v>
      </c>
      <c r="M204" s="227" t="s">
        <v>60</v>
      </c>
      <c r="N204" s="226" t="s">
        <v>103</v>
      </c>
      <c r="O204" s="156" t="s">
        <v>3</v>
      </c>
      <c r="P204" s="228" t="s">
        <v>3</v>
      </c>
      <c r="Q204" s="226" t="s">
        <v>3</v>
      </c>
      <c r="R204" s="226" t="s">
        <v>3</v>
      </c>
      <c r="S204" s="228" t="s">
        <v>3</v>
      </c>
      <c r="T204" s="261">
        <v>50000</v>
      </c>
      <c r="U204" s="262">
        <v>50000</v>
      </c>
      <c r="V204" s="257">
        <f t="shared" si="3"/>
        <v>100</v>
      </c>
    </row>
    <row r="205" spans="1:22" ht="28.15" customHeight="1" x14ac:dyDescent="0.25">
      <c r="A205" s="113"/>
      <c r="B205" s="116" t="s">
        <v>106</v>
      </c>
      <c r="C205" s="119"/>
      <c r="D205" s="119"/>
      <c r="E205" s="120"/>
      <c r="F205" s="294" t="s">
        <v>104</v>
      </c>
      <c r="G205" s="294"/>
      <c r="H205" s="118">
        <v>503</v>
      </c>
      <c r="I205" s="295"/>
      <c r="J205" s="296"/>
      <c r="K205" s="225" t="s">
        <v>65</v>
      </c>
      <c r="L205" s="226" t="s">
        <v>54</v>
      </c>
      <c r="M205" s="227" t="s">
        <v>60</v>
      </c>
      <c r="N205" s="226" t="s">
        <v>103</v>
      </c>
      <c r="O205" s="156" t="s">
        <v>69</v>
      </c>
      <c r="P205" s="228" t="s">
        <v>3</v>
      </c>
      <c r="Q205" s="226" t="s">
        <v>3</v>
      </c>
      <c r="R205" s="226" t="s">
        <v>3</v>
      </c>
      <c r="S205" s="228" t="s">
        <v>3</v>
      </c>
      <c r="T205" s="261">
        <v>50000</v>
      </c>
      <c r="U205" s="262">
        <v>50000</v>
      </c>
      <c r="V205" s="257">
        <f t="shared" si="3"/>
        <v>100</v>
      </c>
    </row>
    <row r="206" spans="1:22" ht="30.75" customHeight="1" x14ac:dyDescent="0.25">
      <c r="A206" s="113"/>
      <c r="B206" s="121" t="s">
        <v>106</v>
      </c>
      <c r="C206" s="291"/>
      <c r="D206" s="291"/>
      <c r="E206" s="291"/>
      <c r="F206" s="291"/>
      <c r="G206" s="291"/>
      <c r="H206" s="118">
        <v>503</v>
      </c>
      <c r="I206" s="292"/>
      <c r="J206" s="293"/>
      <c r="K206" s="229" t="s">
        <v>55</v>
      </c>
      <c r="L206" s="126" t="s">
        <v>54</v>
      </c>
      <c r="M206" s="127" t="s">
        <v>60</v>
      </c>
      <c r="N206" s="126" t="s">
        <v>103</v>
      </c>
      <c r="O206" s="128" t="s">
        <v>69</v>
      </c>
      <c r="P206" s="129">
        <v>240</v>
      </c>
      <c r="Q206" s="126" t="s">
        <v>3</v>
      </c>
      <c r="R206" s="126" t="s">
        <v>3</v>
      </c>
      <c r="S206" s="129" t="s">
        <v>3</v>
      </c>
      <c r="T206" s="263">
        <v>50000</v>
      </c>
      <c r="U206" s="264">
        <v>50000</v>
      </c>
      <c r="V206" s="257">
        <f t="shared" si="3"/>
        <v>100</v>
      </c>
    </row>
    <row r="207" spans="1:22" ht="15" customHeight="1" x14ac:dyDescent="0.25">
      <c r="A207" s="113"/>
      <c r="B207" s="121" t="s">
        <v>106</v>
      </c>
      <c r="C207" s="291"/>
      <c r="D207" s="291"/>
      <c r="E207" s="291"/>
      <c r="F207" s="291"/>
      <c r="G207" s="291"/>
      <c r="H207" s="118">
        <v>503</v>
      </c>
      <c r="I207" s="292">
        <v>500</v>
      </c>
      <c r="J207" s="293"/>
      <c r="K207" s="229" t="s">
        <v>9</v>
      </c>
      <c r="L207" s="126" t="s">
        <v>54</v>
      </c>
      <c r="M207" s="127" t="s">
        <v>60</v>
      </c>
      <c r="N207" s="126" t="s">
        <v>103</v>
      </c>
      <c r="O207" s="128" t="s">
        <v>69</v>
      </c>
      <c r="P207" s="129">
        <v>240</v>
      </c>
      <c r="Q207" s="126">
        <v>5</v>
      </c>
      <c r="R207" s="126" t="s">
        <v>3</v>
      </c>
      <c r="S207" s="129" t="s">
        <v>3</v>
      </c>
      <c r="T207" s="263">
        <v>50000</v>
      </c>
      <c r="U207" s="264">
        <v>50000</v>
      </c>
      <c r="V207" s="257">
        <f t="shared" si="3"/>
        <v>100</v>
      </c>
    </row>
    <row r="208" spans="1:22" ht="15" customHeight="1" x14ac:dyDescent="0.25">
      <c r="A208" s="113"/>
      <c r="B208" s="121" t="s">
        <v>106</v>
      </c>
      <c r="C208" s="291"/>
      <c r="D208" s="291"/>
      <c r="E208" s="291"/>
      <c r="F208" s="291"/>
      <c r="G208" s="291"/>
      <c r="H208" s="122">
        <v>503</v>
      </c>
      <c r="I208" s="123"/>
      <c r="J208" s="124">
        <v>503</v>
      </c>
      <c r="K208" s="229" t="s">
        <v>6</v>
      </c>
      <c r="L208" s="126" t="s">
        <v>54</v>
      </c>
      <c r="M208" s="127" t="s">
        <v>60</v>
      </c>
      <c r="N208" s="126" t="s">
        <v>103</v>
      </c>
      <c r="O208" s="128" t="s">
        <v>69</v>
      </c>
      <c r="P208" s="129">
        <v>240</v>
      </c>
      <c r="Q208" s="126">
        <v>5</v>
      </c>
      <c r="R208" s="126">
        <v>3</v>
      </c>
      <c r="S208" s="129" t="s">
        <v>3</v>
      </c>
      <c r="T208" s="263">
        <v>50000</v>
      </c>
      <c r="U208" s="264">
        <v>50000</v>
      </c>
      <c r="V208" s="257">
        <f t="shared" si="3"/>
        <v>100</v>
      </c>
    </row>
    <row r="209" spans="1:22" ht="15" customHeight="1" x14ac:dyDescent="0.25">
      <c r="A209" s="113"/>
      <c r="B209" s="116" t="s">
        <v>106</v>
      </c>
      <c r="C209" s="119" t="s">
        <v>274</v>
      </c>
      <c r="D209" s="119" t="s">
        <v>273</v>
      </c>
      <c r="E209" s="125" t="s">
        <v>271</v>
      </c>
      <c r="F209" s="125" t="s">
        <v>104</v>
      </c>
      <c r="G209" s="123">
        <v>240</v>
      </c>
      <c r="H209" s="123">
        <v>503</v>
      </c>
      <c r="I209" s="123">
        <v>500</v>
      </c>
      <c r="J209" s="206">
        <v>503</v>
      </c>
      <c r="K209" s="229" t="s">
        <v>302</v>
      </c>
      <c r="L209" s="126" t="s">
        <v>54</v>
      </c>
      <c r="M209" s="127" t="s">
        <v>60</v>
      </c>
      <c r="N209" s="126" t="s">
        <v>103</v>
      </c>
      <c r="O209" s="128" t="s">
        <v>69</v>
      </c>
      <c r="P209" s="129">
        <v>240</v>
      </c>
      <c r="Q209" s="126">
        <v>5</v>
      </c>
      <c r="R209" s="126">
        <v>3</v>
      </c>
      <c r="S209" s="129">
        <v>955</v>
      </c>
      <c r="T209" s="263">
        <v>50000</v>
      </c>
      <c r="U209" s="264">
        <v>50000</v>
      </c>
      <c r="V209" s="257">
        <f t="shared" si="3"/>
        <v>100</v>
      </c>
    </row>
    <row r="210" spans="1:22" ht="24.4" customHeight="1" x14ac:dyDescent="0.25">
      <c r="A210" s="113"/>
      <c r="B210" s="116" t="s">
        <v>101</v>
      </c>
      <c r="C210" s="119"/>
      <c r="D210" s="117"/>
      <c r="E210" s="294" t="s">
        <v>270</v>
      </c>
      <c r="F210" s="294"/>
      <c r="G210" s="294"/>
      <c r="H210" s="118">
        <v>503</v>
      </c>
      <c r="I210" s="295"/>
      <c r="J210" s="296"/>
      <c r="K210" s="225" t="s">
        <v>102</v>
      </c>
      <c r="L210" s="226" t="s">
        <v>54</v>
      </c>
      <c r="M210" s="227" t="s">
        <v>60</v>
      </c>
      <c r="N210" s="226" t="s">
        <v>98</v>
      </c>
      <c r="O210" s="156" t="s">
        <v>3</v>
      </c>
      <c r="P210" s="228" t="s">
        <v>3</v>
      </c>
      <c r="Q210" s="226" t="s">
        <v>3</v>
      </c>
      <c r="R210" s="226" t="s">
        <v>3</v>
      </c>
      <c r="S210" s="228" t="s">
        <v>3</v>
      </c>
      <c r="T210" s="261">
        <f>T211+T216</f>
        <v>1491000</v>
      </c>
      <c r="U210" s="261">
        <f>U211+U216</f>
        <v>1490970</v>
      </c>
      <c r="V210" s="257">
        <f t="shared" si="3"/>
        <v>99.99798792756539</v>
      </c>
    </row>
    <row r="211" spans="1:22" ht="28.15" customHeight="1" x14ac:dyDescent="0.25">
      <c r="A211" s="113"/>
      <c r="B211" s="116" t="s">
        <v>101</v>
      </c>
      <c r="C211" s="119"/>
      <c r="D211" s="119"/>
      <c r="E211" s="120"/>
      <c r="F211" s="294" t="s">
        <v>99</v>
      </c>
      <c r="G211" s="294"/>
      <c r="H211" s="118">
        <v>503</v>
      </c>
      <c r="I211" s="295"/>
      <c r="J211" s="296"/>
      <c r="K211" s="225" t="s">
        <v>65</v>
      </c>
      <c r="L211" s="226" t="s">
        <v>54</v>
      </c>
      <c r="M211" s="227" t="s">
        <v>60</v>
      </c>
      <c r="N211" s="226" t="s">
        <v>98</v>
      </c>
      <c r="O211" s="156" t="s">
        <v>69</v>
      </c>
      <c r="P211" s="228" t="s">
        <v>3</v>
      </c>
      <c r="Q211" s="226" t="s">
        <v>3</v>
      </c>
      <c r="R211" s="226" t="s">
        <v>3</v>
      </c>
      <c r="S211" s="228" t="s">
        <v>3</v>
      </c>
      <c r="T211" s="261">
        <v>151000</v>
      </c>
      <c r="U211" s="262">
        <v>151000</v>
      </c>
      <c r="V211" s="257">
        <f t="shared" si="3"/>
        <v>100</v>
      </c>
    </row>
    <row r="212" spans="1:22" ht="30.75" customHeight="1" x14ac:dyDescent="0.25">
      <c r="A212" s="113"/>
      <c r="B212" s="121" t="s">
        <v>101</v>
      </c>
      <c r="C212" s="291"/>
      <c r="D212" s="291"/>
      <c r="E212" s="291"/>
      <c r="F212" s="291"/>
      <c r="G212" s="291"/>
      <c r="H212" s="118">
        <v>503</v>
      </c>
      <c r="I212" s="292"/>
      <c r="J212" s="293"/>
      <c r="K212" s="229" t="s">
        <v>55</v>
      </c>
      <c r="L212" s="126" t="s">
        <v>54</v>
      </c>
      <c r="M212" s="127" t="s">
        <v>60</v>
      </c>
      <c r="N212" s="126" t="s">
        <v>98</v>
      </c>
      <c r="O212" s="128" t="s">
        <v>69</v>
      </c>
      <c r="P212" s="129">
        <v>240</v>
      </c>
      <c r="Q212" s="126" t="s">
        <v>3</v>
      </c>
      <c r="R212" s="126" t="s">
        <v>3</v>
      </c>
      <c r="S212" s="129" t="s">
        <v>3</v>
      </c>
      <c r="T212" s="263">
        <v>151000</v>
      </c>
      <c r="U212" s="264">
        <v>151000</v>
      </c>
      <c r="V212" s="257">
        <f t="shared" si="3"/>
        <v>100</v>
      </c>
    </row>
    <row r="213" spans="1:22" ht="15" customHeight="1" x14ac:dyDescent="0.25">
      <c r="A213" s="113"/>
      <c r="B213" s="121" t="s">
        <v>101</v>
      </c>
      <c r="C213" s="291"/>
      <c r="D213" s="291"/>
      <c r="E213" s="291"/>
      <c r="F213" s="291"/>
      <c r="G213" s="291"/>
      <c r="H213" s="118">
        <v>503</v>
      </c>
      <c r="I213" s="292">
        <v>500</v>
      </c>
      <c r="J213" s="293"/>
      <c r="K213" s="229" t="s">
        <v>9</v>
      </c>
      <c r="L213" s="126" t="s">
        <v>54</v>
      </c>
      <c r="M213" s="127" t="s">
        <v>60</v>
      </c>
      <c r="N213" s="126" t="s">
        <v>98</v>
      </c>
      <c r="O213" s="128" t="s">
        <v>69</v>
      </c>
      <c r="P213" s="129">
        <v>240</v>
      </c>
      <c r="Q213" s="126">
        <v>5</v>
      </c>
      <c r="R213" s="126" t="s">
        <v>3</v>
      </c>
      <c r="S213" s="129" t="s">
        <v>3</v>
      </c>
      <c r="T213" s="263">
        <v>151000</v>
      </c>
      <c r="U213" s="264">
        <v>151000</v>
      </c>
      <c r="V213" s="257">
        <f t="shared" si="3"/>
        <v>100</v>
      </c>
    </row>
    <row r="214" spans="1:22" ht="15" customHeight="1" x14ac:dyDescent="0.25">
      <c r="A214" s="113"/>
      <c r="B214" s="121" t="s">
        <v>101</v>
      </c>
      <c r="C214" s="291"/>
      <c r="D214" s="291"/>
      <c r="E214" s="291"/>
      <c r="F214" s="291"/>
      <c r="G214" s="291"/>
      <c r="H214" s="122">
        <v>503</v>
      </c>
      <c r="I214" s="123"/>
      <c r="J214" s="124">
        <v>503</v>
      </c>
      <c r="K214" s="229" t="s">
        <v>6</v>
      </c>
      <c r="L214" s="126" t="s">
        <v>54</v>
      </c>
      <c r="M214" s="127" t="s">
        <v>60</v>
      </c>
      <c r="N214" s="126" t="s">
        <v>98</v>
      </c>
      <c r="O214" s="128" t="s">
        <v>69</v>
      </c>
      <c r="P214" s="129">
        <v>240</v>
      </c>
      <c r="Q214" s="126">
        <v>5</v>
      </c>
      <c r="R214" s="126">
        <v>3</v>
      </c>
      <c r="S214" s="129" t="s">
        <v>3</v>
      </c>
      <c r="T214" s="263">
        <v>151000</v>
      </c>
      <c r="U214" s="264">
        <v>151000</v>
      </c>
      <c r="V214" s="257">
        <f t="shared" si="3"/>
        <v>100</v>
      </c>
    </row>
    <row r="215" spans="1:22" ht="15" customHeight="1" x14ac:dyDescent="0.25">
      <c r="A215" s="113"/>
      <c r="B215" s="116" t="s">
        <v>101</v>
      </c>
      <c r="C215" s="119" t="s">
        <v>274</v>
      </c>
      <c r="D215" s="119" t="s">
        <v>273</v>
      </c>
      <c r="E215" s="125" t="s">
        <v>270</v>
      </c>
      <c r="F215" s="125" t="s">
        <v>99</v>
      </c>
      <c r="G215" s="123">
        <v>240</v>
      </c>
      <c r="H215" s="123">
        <v>503</v>
      </c>
      <c r="I215" s="123">
        <v>500</v>
      </c>
      <c r="J215" s="206">
        <v>503</v>
      </c>
      <c r="K215" s="229" t="s">
        <v>302</v>
      </c>
      <c r="L215" s="126" t="s">
        <v>54</v>
      </c>
      <c r="M215" s="127" t="s">
        <v>60</v>
      </c>
      <c r="N215" s="126" t="s">
        <v>98</v>
      </c>
      <c r="O215" s="128" t="s">
        <v>69</v>
      </c>
      <c r="P215" s="129">
        <v>240</v>
      </c>
      <c r="Q215" s="126">
        <v>5</v>
      </c>
      <c r="R215" s="126">
        <v>3</v>
      </c>
      <c r="S215" s="129">
        <v>955</v>
      </c>
      <c r="T215" s="263">
        <v>151000</v>
      </c>
      <c r="U215" s="264">
        <v>151000</v>
      </c>
      <c r="V215" s="257">
        <f t="shared" si="3"/>
        <v>100</v>
      </c>
    </row>
    <row r="216" spans="1:22" s="6" customFormat="1" ht="33.6" customHeight="1" x14ac:dyDescent="0.25">
      <c r="A216" s="113"/>
      <c r="B216" s="116"/>
      <c r="C216" s="164"/>
      <c r="D216" s="117"/>
      <c r="E216" s="165"/>
      <c r="F216" s="165"/>
      <c r="G216" s="166"/>
      <c r="H216" s="118"/>
      <c r="I216" s="166"/>
      <c r="J216" s="167"/>
      <c r="K216" s="225" t="s">
        <v>65</v>
      </c>
      <c r="L216" s="226" t="s">
        <v>54</v>
      </c>
      <c r="M216" s="227" t="s">
        <v>60</v>
      </c>
      <c r="N216" s="226" t="s">
        <v>98</v>
      </c>
      <c r="O216" s="156" t="s">
        <v>73</v>
      </c>
      <c r="P216" s="228" t="s">
        <v>3</v>
      </c>
      <c r="Q216" s="226" t="s">
        <v>3</v>
      </c>
      <c r="R216" s="226" t="s">
        <v>3</v>
      </c>
      <c r="S216" s="228" t="s">
        <v>3</v>
      </c>
      <c r="T216" s="261">
        <v>1340000</v>
      </c>
      <c r="U216" s="262">
        <v>1339970</v>
      </c>
      <c r="V216" s="257">
        <f t="shared" si="3"/>
        <v>99.997761194029849</v>
      </c>
    </row>
    <row r="217" spans="1:22" s="6" customFormat="1" ht="33.6" customHeight="1" x14ac:dyDescent="0.25">
      <c r="A217" s="113"/>
      <c r="B217" s="116"/>
      <c r="C217" s="164"/>
      <c r="D217" s="117"/>
      <c r="E217" s="165"/>
      <c r="F217" s="165"/>
      <c r="G217" s="166"/>
      <c r="H217" s="118"/>
      <c r="I217" s="166"/>
      <c r="J217" s="167"/>
      <c r="K217" s="229" t="s">
        <v>55</v>
      </c>
      <c r="L217" s="126" t="s">
        <v>54</v>
      </c>
      <c r="M217" s="127" t="s">
        <v>60</v>
      </c>
      <c r="N217" s="126" t="s">
        <v>98</v>
      </c>
      <c r="O217" s="128" t="s">
        <v>73</v>
      </c>
      <c r="P217" s="129">
        <v>240</v>
      </c>
      <c r="Q217" s="126" t="s">
        <v>3</v>
      </c>
      <c r="R217" s="126" t="s">
        <v>3</v>
      </c>
      <c r="S217" s="129" t="s">
        <v>3</v>
      </c>
      <c r="T217" s="263">
        <v>1340000</v>
      </c>
      <c r="U217" s="264">
        <v>1339970</v>
      </c>
      <c r="V217" s="257">
        <f t="shared" si="3"/>
        <v>99.997761194029849</v>
      </c>
    </row>
    <row r="218" spans="1:22" s="6" customFormat="1" ht="15" customHeight="1" x14ac:dyDescent="0.25">
      <c r="A218" s="113"/>
      <c r="B218" s="116"/>
      <c r="C218" s="164"/>
      <c r="D218" s="117"/>
      <c r="E218" s="165"/>
      <c r="F218" s="165"/>
      <c r="G218" s="166"/>
      <c r="H218" s="118"/>
      <c r="I218" s="166"/>
      <c r="J218" s="167"/>
      <c r="K218" s="229" t="s">
        <v>9</v>
      </c>
      <c r="L218" s="126" t="s">
        <v>54</v>
      </c>
      <c r="M218" s="127" t="s">
        <v>60</v>
      </c>
      <c r="N218" s="126" t="s">
        <v>98</v>
      </c>
      <c r="O218" s="128" t="s">
        <v>73</v>
      </c>
      <c r="P218" s="129">
        <v>240</v>
      </c>
      <c r="Q218" s="126">
        <v>5</v>
      </c>
      <c r="R218" s="126" t="s">
        <v>3</v>
      </c>
      <c r="S218" s="129" t="s">
        <v>3</v>
      </c>
      <c r="T218" s="263">
        <v>1340000</v>
      </c>
      <c r="U218" s="264">
        <v>1339970</v>
      </c>
      <c r="V218" s="257">
        <f t="shared" si="3"/>
        <v>99.997761194029849</v>
      </c>
    </row>
    <row r="219" spans="1:22" s="6" customFormat="1" ht="16.899999999999999" customHeight="1" x14ac:dyDescent="0.25">
      <c r="A219" s="113"/>
      <c r="B219" s="116"/>
      <c r="C219" s="164"/>
      <c r="D219" s="117"/>
      <c r="E219" s="165"/>
      <c r="F219" s="165"/>
      <c r="G219" s="166"/>
      <c r="H219" s="118"/>
      <c r="I219" s="166"/>
      <c r="J219" s="167"/>
      <c r="K219" s="229" t="s">
        <v>6</v>
      </c>
      <c r="L219" s="126" t="s">
        <v>54</v>
      </c>
      <c r="M219" s="127" t="s">
        <v>60</v>
      </c>
      <c r="N219" s="126" t="s">
        <v>98</v>
      </c>
      <c r="O219" s="128" t="s">
        <v>73</v>
      </c>
      <c r="P219" s="129">
        <v>240</v>
      </c>
      <c r="Q219" s="126">
        <v>5</v>
      </c>
      <c r="R219" s="126">
        <v>3</v>
      </c>
      <c r="S219" s="129" t="s">
        <v>3</v>
      </c>
      <c r="T219" s="263">
        <v>1340000</v>
      </c>
      <c r="U219" s="264">
        <v>1339970</v>
      </c>
      <c r="V219" s="257">
        <f t="shared" si="3"/>
        <v>99.997761194029849</v>
      </c>
    </row>
    <row r="220" spans="1:22" s="6" customFormat="1" ht="16.899999999999999" customHeight="1" x14ac:dyDescent="0.25">
      <c r="A220" s="113"/>
      <c r="B220" s="116"/>
      <c r="C220" s="164"/>
      <c r="D220" s="117"/>
      <c r="E220" s="165"/>
      <c r="F220" s="165"/>
      <c r="G220" s="166"/>
      <c r="H220" s="118"/>
      <c r="I220" s="166"/>
      <c r="J220" s="167"/>
      <c r="K220" s="229" t="s">
        <v>302</v>
      </c>
      <c r="L220" s="126" t="s">
        <v>54</v>
      </c>
      <c r="M220" s="127" t="s">
        <v>60</v>
      </c>
      <c r="N220" s="126" t="s">
        <v>98</v>
      </c>
      <c r="O220" s="128" t="s">
        <v>73</v>
      </c>
      <c r="P220" s="129">
        <v>240</v>
      </c>
      <c r="Q220" s="126">
        <v>5</v>
      </c>
      <c r="R220" s="126">
        <v>3</v>
      </c>
      <c r="S220" s="129">
        <v>955</v>
      </c>
      <c r="T220" s="263">
        <v>1340000</v>
      </c>
      <c r="U220" s="264">
        <v>1339970</v>
      </c>
      <c r="V220" s="257">
        <f t="shared" si="3"/>
        <v>99.997761194029849</v>
      </c>
    </row>
    <row r="221" spans="1:22" ht="24.4" customHeight="1" x14ac:dyDescent="0.25">
      <c r="A221" s="113"/>
      <c r="B221" s="116" t="s">
        <v>94</v>
      </c>
      <c r="C221" s="119"/>
      <c r="D221" s="117"/>
      <c r="E221" s="294" t="s">
        <v>269</v>
      </c>
      <c r="F221" s="294"/>
      <c r="G221" s="294"/>
      <c r="H221" s="118">
        <v>503</v>
      </c>
      <c r="I221" s="295"/>
      <c r="J221" s="296"/>
      <c r="K221" s="225" t="s">
        <v>97</v>
      </c>
      <c r="L221" s="226" t="s">
        <v>54</v>
      </c>
      <c r="M221" s="227" t="s">
        <v>60</v>
      </c>
      <c r="N221" s="226" t="s">
        <v>91</v>
      </c>
      <c r="O221" s="156" t="s">
        <v>3</v>
      </c>
      <c r="P221" s="228" t="s">
        <v>3</v>
      </c>
      <c r="Q221" s="226" t="s">
        <v>3</v>
      </c>
      <c r="R221" s="226" t="s">
        <v>3</v>
      </c>
      <c r="S221" s="228" t="s">
        <v>3</v>
      </c>
      <c r="T221" s="261">
        <f>T222+T227</f>
        <v>291150.03000000003</v>
      </c>
      <c r="U221" s="261">
        <f>U222+U227</f>
        <v>235850</v>
      </c>
      <c r="V221" s="257">
        <f t="shared" si="3"/>
        <v>81.006345766133009</v>
      </c>
    </row>
    <row r="222" spans="1:22" ht="28.9" customHeight="1" x14ac:dyDescent="0.25">
      <c r="A222" s="113"/>
      <c r="B222" s="116" t="s">
        <v>96</v>
      </c>
      <c r="C222" s="119"/>
      <c r="D222" s="119"/>
      <c r="E222" s="120"/>
      <c r="F222" s="294" t="s">
        <v>95</v>
      </c>
      <c r="G222" s="294"/>
      <c r="H222" s="118">
        <v>503</v>
      </c>
      <c r="I222" s="295"/>
      <c r="J222" s="296"/>
      <c r="K222" s="225" t="s">
        <v>65</v>
      </c>
      <c r="L222" s="226" t="s">
        <v>54</v>
      </c>
      <c r="M222" s="227" t="s">
        <v>60</v>
      </c>
      <c r="N222" s="226" t="s">
        <v>91</v>
      </c>
      <c r="O222" s="156" t="s">
        <v>69</v>
      </c>
      <c r="P222" s="228" t="s">
        <v>3</v>
      </c>
      <c r="Q222" s="226" t="s">
        <v>3</v>
      </c>
      <c r="R222" s="226" t="s">
        <v>3</v>
      </c>
      <c r="S222" s="228" t="s">
        <v>3</v>
      </c>
      <c r="T222" s="261">
        <v>55300</v>
      </c>
      <c r="U222" s="262">
        <v>0</v>
      </c>
      <c r="V222" s="257">
        <f t="shared" si="3"/>
        <v>0</v>
      </c>
    </row>
    <row r="223" spans="1:22" ht="31.9" customHeight="1" x14ac:dyDescent="0.25">
      <c r="A223" s="113"/>
      <c r="B223" s="121" t="s">
        <v>96</v>
      </c>
      <c r="C223" s="291"/>
      <c r="D223" s="291"/>
      <c r="E223" s="291"/>
      <c r="F223" s="291"/>
      <c r="G223" s="291"/>
      <c r="H223" s="118">
        <v>503</v>
      </c>
      <c r="I223" s="292"/>
      <c r="J223" s="293"/>
      <c r="K223" s="229" t="s">
        <v>55</v>
      </c>
      <c r="L223" s="126" t="s">
        <v>54</v>
      </c>
      <c r="M223" s="127" t="s">
        <v>60</v>
      </c>
      <c r="N223" s="126" t="s">
        <v>91</v>
      </c>
      <c r="O223" s="128" t="s">
        <v>69</v>
      </c>
      <c r="P223" s="129">
        <v>240</v>
      </c>
      <c r="Q223" s="126" t="s">
        <v>3</v>
      </c>
      <c r="R223" s="126" t="s">
        <v>3</v>
      </c>
      <c r="S223" s="129" t="s">
        <v>3</v>
      </c>
      <c r="T223" s="263">
        <v>55300</v>
      </c>
      <c r="U223" s="264">
        <v>0</v>
      </c>
      <c r="V223" s="257">
        <f t="shared" si="3"/>
        <v>0</v>
      </c>
    </row>
    <row r="224" spans="1:22" ht="15" customHeight="1" x14ac:dyDescent="0.25">
      <c r="A224" s="113"/>
      <c r="B224" s="121" t="s">
        <v>96</v>
      </c>
      <c r="C224" s="291"/>
      <c r="D224" s="291"/>
      <c r="E224" s="291"/>
      <c r="F224" s="291"/>
      <c r="G224" s="291"/>
      <c r="H224" s="118">
        <v>503</v>
      </c>
      <c r="I224" s="292">
        <v>500</v>
      </c>
      <c r="J224" s="293"/>
      <c r="K224" s="229" t="s">
        <v>9</v>
      </c>
      <c r="L224" s="126" t="s">
        <v>54</v>
      </c>
      <c r="M224" s="127" t="s">
        <v>60</v>
      </c>
      <c r="N224" s="126" t="s">
        <v>91</v>
      </c>
      <c r="O224" s="128" t="s">
        <v>69</v>
      </c>
      <c r="P224" s="129">
        <v>240</v>
      </c>
      <c r="Q224" s="126">
        <v>5</v>
      </c>
      <c r="R224" s="126" t="s">
        <v>3</v>
      </c>
      <c r="S224" s="129" t="s">
        <v>3</v>
      </c>
      <c r="T224" s="263">
        <v>55300</v>
      </c>
      <c r="U224" s="264">
        <v>0</v>
      </c>
      <c r="V224" s="257">
        <f t="shared" si="3"/>
        <v>0</v>
      </c>
    </row>
    <row r="225" spans="1:22" ht="15" customHeight="1" x14ac:dyDescent="0.25">
      <c r="A225" s="113"/>
      <c r="B225" s="121" t="s">
        <v>96</v>
      </c>
      <c r="C225" s="291"/>
      <c r="D225" s="291"/>
      <c r="E225" s="291"/>
      <c r="F225" s="291"/>
      <c r="G225" s="291"/>
      <c r="H225" s="122">
        <v>503</v>
      </c>
      <c r="I225" s="123"/>
      <c r="J225" s="124">
        <v>503</v>
      </c>
      <c r="K225" s="229" t="s">
        <v>6</v>
      </c>
      <c r="L225" s="126" t="s">
        <v>54</v>
      </c>
      <c r="M225" s="127" t="s">
        <v>60</v>
      </c>
      <c r="N225" s="126" t="s">
        <v>91</v>
      </c>
      <c r="O225" s="128" t="s">
        <v>69</v>
      </c>
      <c r="P225" s="129">
        <v>240</v>
      </c>
      <c r="Q225" s="126">
        <v>5</v>
      </c>
      <c r="R225" s="126">
        <v>3</v>
      </c>
      <c r="S225" s="129" t="s">
        <v>3</v>
      </c>
      <c r="T225" s="263">
        <v>55300</v>
      </c>
      <c r="U225" s="264">
        <v>0</v>
      </c>
      <c r="V225" s="257">
        <f t="shared" si="3"/>
        <v>0</v>
      </c>
    </row>
    <row r="226" spans="1:22" ht="15" customHeight="1" x14ac:dyDescent="0.25">
      <c r="A226" s="113"/>
      <c r="B226" s="116" t="s">
        <v>96</v>
      </c>
      <c r="C226" s="119" t="s">
        <v>274</v>
      </c>
      <c r="D226" s="119" t="s">
        <v>273</v>
      </c>
      <c r="E226" s="125" t="s">
        <v>269</v>
      </c>
      <c r="F226" s="125" t="s">
        <v>95</v>
      </c>
      <c r="G226" s="123">
        <v>240</v>
      </c>
      <c r="H226" s="123">
        <v>503</v>
      </c>
      <c r="I226" s="123">
        <v>500</v>
      </c>
      <c r="J226" s="206">
        <v>503</v>
      </c>
      <c r="K226" s="229" t="s">
        <v>302</v>
      </c>
      <c r="L226" s="126" t="s">
        <v>54</v>
      </c>
      <c r="M226" s="127" t="s">
        <v>60</v>
      </c>
      <c r="N226" s="126" t="s">
        <v>91</v>
      </c>
      <c r="O226" s="128" t="s">
        <v>69</v>
      </c>
      <c r="P226" s="129">
        <v>240</v>
      </c>
      <c r="Q226" s="126">
        <v>5</v>
      </c>
      <c r="R226" s="126">
        <v>3</v>
      </c>
      <c r="S226" s="129">
        <v>955</v>
      </c>
      <c r="T226" s="263">
        <v>55300</v>
      </c>
      <c r="U226" s="264">
        <v>0</v>
      </c>
      <c r="V226" s="257">
        <f t="shared" si="3"/>
        <v>0</v>
      </c>
    </row>
    <row r="227" spans="1:22" ht="32.65" customHeight="1" x14ac:dyDescent="0.25">
      <c r="A227" s="113"/>
      <c r="B227" s="116" t="s">
        <v>94</v>
      </c>
      <c r="C227" s="119"/>
      <c r="D227" s="119"/>
      <c r="E227" s="120"/>
      <c r="F227" s="294" t="s">
        <v>92</v>
      </c>
      <c r="G227" s="294"/>
      <c r="H227" s="118">
        <v>503</v>
      </c>
      <c r="I227" s="295"/>
      <c r="J227" s="296"/>
      <c r="K227" s="225" t="s">
        <v>65</v>
      </c>
      <c r="L227" s="226" t="s">
        <v>54</v>
      </c>
      <c r="M227" s="227" t="s">
        <v>60</v>
      </c>
      <c r="N227" s="226" t="s">
        <v>91</v>
      </c>
      <c r="O227" s="156" t="s">
        <v>73</v>
      </c>
      <c r="P227" s="228" t="s">
        <v>3</v>
      </c>
      <c r="Q227" s="226" t="s">
        <v>3</v>
      </c>
      <c r="R227" s="226" t="s">
        <v>3</v>
      </c>
      <c r="S227" s="228" t="s">
        <v>3</v>
      </c>
      <c r="T227" s="261">
        <f>T228</f>
        <v>235850.03</v>
      </c>
      <c r="U227" s="261">
        <f>U228</f>
        <v>235850</v>
      </c>
      <c r="V227" s="257">
        <f t="shared" si="3"/>
        <v>99.999987280052494</v>
      </c>
    </row>
    <row r="228" spans="1:22" ht="34.35" customHeight="1" x14ac:dyDescent="0.25">
      <c r="A228" s="113"/>
      <c r="B228" s="121" t="s">
        <v>94</v>
      </c>
      <c r="C228" s="291"/>
      <c r="D228" s="291"/>
      <c r="E228" s="291"/>
      <c r="F228" s="291"/>
      <c r="G228" s="291"/>
      <c r="H228" s="118">
        <v>503</v>
      </c>
      <c r="I228" s="292"/>
      <c r="J228" s="293"/>
      <c r="K228" s="229" t="s">
        <v>55</v>
      </c>
      <c r="L228" s="126" t="s">
        <v>54</v>
      </c>
      <c r="M228" s="127" t="s">
        <v>60</v>
      </c>
      <c r="N228" s="126" t="s">
        <v>91</v>
      </c>
      <c r="O228" s="128" t="s">
        <v>73</v>
      </c>
      <c r="P228" s="129">
        <v>240</v>
      </c>
      <c r="Q228" s="126" t="s">
        <v>3</v>
      </c>
      <c r="R228" s="126" t="s">
        <v>3</v>
      </c>
      <c r="S228" s="129" t="s">
        <v>3</v>
      </c>
      <c r="T228" s="263">
        <v>235850.03</v>
      </c>
      <c r="U228" s="264">
        <v>235850</v>
      </c>
      <c r="V228" s="257">
        <f t="shared" si="3"/>
        <v>99.999987280052494</v>
      </c>
    </row>
    <row r="229" spans="1:22" ht="15" customHeight="1" x14ac:dyDescent="0.25">
      <c r="A229" s="113"/>
      <c r="B229" s="121" t="s">
        <v>94</v>
      </c>
      <c r="C229" s="291"/>
      <c r="D229" s="291"/>
      <c r="E229" s="291"/>
      <c r="F229" s="291"/>
      <c r="G229" s="291"/>
      <c r="H229" s="118">
        <v>503</v>
      </c>
      <c r="I229" s="292">
        <v>500</v>
      </c>
      <c r="J229" s="293"/>
      <c r="K229" s="229" t="s">
        <v>9</v>
      </c>
      <c r="L229" s="126" t="s">
        <v>54</v>
      </c>
      <c r="M229" s="127" t="s">
        <v>60</v>
      </c>
      <c r="N229" s="126" t="s">
        <v>91</v>
      </c>
      <c r="O229" s="128" t="s">
        <v>73</v>
      </c>
      <c r="P229" s="129">
        <v>240</v>
      </c>
      <c r="Q229" s="126">
        <v>5</v>
      </c>
      <c r="R229" s="126" t="s">
        <v>3</v>
      </c>
      <c r="S229" s="129" t="s">
        <v>3</v>
      </c>
      <c r="T229" s="263">
        <v>235850.03</v>
      </c>
      <c r="U229" s="264">
        <v>235850</v>
      </c>
      <c r="V229" s="257">
        <f t="shared" si="3"/>
        <v>99.999987280052494</v>
      </c>
    </row>
    <row r="230" spans="1:22" ht="15" customHeight="1" x14ac:dyDescent="0.25">
      <c r="A230" s="113"/>
      <c r="B230" s="121" t="s">
        <v>94</v>
      </c>
      <c r="C230" s="291"/>
      <c r="D230" s="291"/>
      <c r="E230" s="291"/>
      <c r="F230" s="291"/>
      <c r="G230" s="291"/>
      <c r="H230" s="122">
        <v>503</v>
      </c>
      <c r="I230" s="123"/>
      <c r="J230" s="124">
        <v>503</v>
      </c>
      <c r="K230" s="229" t="s">
        <v>6</v>
      </c>
      <c r="L230" s="126" t="s">
        <v>54</v>
      </c>
      <c r="M230" s="127" t="s">
        <v>60</v>
      </c>
      <c r="N230" s="126" t="s">
        <v>91</v>
      </c>
      <c r="O230" s="128" t="s">
        <v>73</v>
      </c>
      <c r="P230" s="129">
        <v>240</v>
      </c>
      <c r="Q230" s="126">
        <v>5</v>
      </c>
      <c r="R230" s="126">
        <v>3</v>
      </c>
      <c r="S230" s="129" t="s">
        <v>3</v>
      </c>
      <c r="T230" s="263">
        <v>235850.03</v>
      </c>
      <c r="U230" s="264">
        <v>235850</v>
      </c>
      <c r="V230" s="257">
        <f t="shared" si="3"/>
        <v>99.999987280052494</v>
      </c>
    </row>
    <row r="231" spans="1:22" ht="15" customHeight="1" x14ac:dyDescent="0.25">
      <c r="A231" s="113"/>
      <c r="B231" s="116" t="s">
        <v>94</v>
      </c>
      <c r="C231" s="119" t="s">
        <v>274</v>
      </c>
      <c r="D231" s="119" t="s">
        <v>273</v>
      </c>
      <c r="E231" s="125" t="s">
        <v>269</v>
      </c>
      <c r="F231" s="125" t="s">
        <v>92</v>
      </c>
      <c r="G231" s="123">
        <v>240</v>
      </c>
      <c r="H231" s="123">
        <v>503</v>
      </c>
      <c r="I231" s="123">
        <v>500</v>
      </c>
      <c r="J231" s="206">
        <v>503</v>
      </c>
      <c r="K231" s="229" t="s">
        <v>302</v>
      </c>
      <c r="L231" s="126" t="s">
        <v>54</v>
      </c>
      <c r="M231" s="127" t="s">
        <v>60</v>
      </c>
      <c r="N231" s="126" t="s">
        <v>91</v>
      </c>
      <c r="O231" s="128" t="s">
        <v>73</v>
      </c>
      <c r="P231" s="129">
        <v>240</v>
      </c>
      <c r="Q231" s="126">
        <v>5</v>
      </c>
      <c r="R231" s="126">
        <v>3</v>
      </c>
      <c r="S231" s="129">
        <v>955</v>
      </c>
      <c r="T231" s="263">
        <v>235850.03</v>
      </c>
      <c r="U231" s="264">
        <v>235850</v>
      </c>
      <c r="V231" s="257">
        <f t="shared" si="3"/>
        <v>99.999987280052494</v>
      </c>
    </row>
    <row r="232" spans="1:22" ht="33.200000000000003" customHeight="1" x14ac:dyDescent="0.25">
      <c r="A232" s="113"/>
      <c r="B232" s="116" t="s">
        <v>89</v>
      </c>
      <c r="C232" s="119"/>
      <c r="D232" s="117"/>
      <c r="E232" s="294" t="s">
        <v>268</v>
      </c>
      <c r="F232" s="294"/>
      <c r="G232" s="294"/>
      <c r="H232" s="118">
        <v>503</v>
      </c>
      <c r="I232" s="295"/>
      <c r="J232" s="296"/>
      <c r="K232" s="225" t="s">
        <v>90</v>
      </c>
      <c r="L232" s="226" t="s">
        <v>54</v>
      </c>
      <c r="M232" s="227" t="s">
        <v>60</v>
      </c>
      <c r="N232" s="226" t="s">
        <v>86</v>
      </c>
      <c r="O232" s="156" t="s">
        <v>3</v>
      </c>
      <c r="P232" s="228" t="s">
        <v>3</v>
      </c>
      <c r="Q232" s="226" t="s">
        <v>3</v>
      </c>
      <c r="R232" s="226" t="s">
        <v>3</v>
      </c>
      <c r="S232" s="228" t="s">
        <v>3</v>
      </c>
      <c r="T232" s="261">
        <v>618157</v>
      </c>
      <c r="U232" s="262">
        <v>424453.84</v>
      </c>
      <c r="V232" s="257">
        <f t="shared" si="3"/>
        <v>68.664407262232743</v>
      </c>
    </row>
    <row r="233" spans="1:22" ht="33.200000000000003" customHeight="1" x14ac:dyDescent="0.25">
      <c r="A233" s="113"/>
      <c r="B233" s="116" t="s">
        <v>89</v>
      </c>
      <c r="C233" s="119"/>
      <c r="D233" s="119"/>
      <c r="E233" s="120"/>
      <c r="F233" s="294" t="s">
        <v>87</v>
      </c>
      <c r="G233" s="294"/>
      <c r="H233" s="118">
        <v>503</v>
      </c>
      <c r="I233" s="295"/>
      <c r="J233" s="296"/>
      <c r="K233" s="225" t="s">
        <v>65</v>
      </c>
      <c r="L233" s="226" t="s">
        <v>54</v>
      </c>
      <c r="M233" s="227" t="s">
        <v>60</v>
      </c>
      <c r="N233" s="226" t="s">
        <v>86</v>
      </c>
      <c r="O233" s="156" t="s">
        <v>69</v>
      </c>
      <c r="P233" s="228" t="s">
        <v>3</v>
      </c>
      <c r="Q233" s="226" t="s">
        <v>3</v>
      </c>
      <c r="R233" s="226" t="s">
        <v>3</v>
      </c>
      <c r="S233" s="228" t="s">
        <v>3</v>
      </c>
      <c r="T233" s="261">
        <v>618157</v>
      </c>
      <c r="U233" s="262">
        <v>424453.84</v>
      </c>
      <c r="V233" s="257">
        <f t="shared" si="3"/>
        <v>68.664407262232743</v>
      </c>
    </row>
    <row r="234" spans="1:22" ht="32.65" customHeight="1" x14ac:dyDescent="0.25">
      <c r="A234" s="113"/>
      <c r="B234" s="121" t="s">
        <v>89</v>
      </c>
      <c r="C234" s="291"/>
      <c r="D234" s="291"/>
      <c r="E234" s="291"/>
      <c r="F234" s="291"/>
      <c r="G234" s="291"/>
      <c r="H234" s="118">
        <v>503</v>
      </c>
      <c r="I234" s="292"/>
      <c r="J234" s="293"/>
      <c r="K234" s="229" t="s">
        <v>55</v>
      </c>
      <c r="L234" s="126" t="s">
        <v>54</v>
      </c>
      <c r="M234" s="127" t="s">
        <v>60</v>
      </c>
      <c r="N234" s="126" t="s">
        <v>86</v>
      </c>
      <c r="O234" s="128" t="s">
        <v>69</v>
      </c>
      <c r="P234" s="129">
        <v>240</v>
      </c>
      <c r="Q234" s="126" t="s">
        <v>3</v>
      </c>
      <c r="R234" s="126" t="s">
        <v>3</v>
      </c>
      <c r="S234" s="129" t="s">
        <v>3</v>
      </c>
      <c r="T234" s="263">
        <v>618157</v>
      </c>
      <c r="U234" s="264">
        <v>424453.84</v>
      </c>
      <c r="V234" s="257">
        <f t="shared" si="3"/>
        <v>68.664407262232743</v>
      </c>
    </row>
    <row r="235" spans="1:22" ht="15" customHeight="1" x14ac:dyDescent="0.25">
      <c r="A235" s="113"/>
      <c r="B235" s="121" t="s">
        <v>89</v>
      </c>
      <c r="C235" s="291"/>
      <c r="D235" s="291"/>
      <c r="E235" s="291"/>
      <c r="F235" s="291"/>
      <c r="G235" s="291"/>
      <c r="H235" s="118">
        <v>503</v>
      </c>
      <c r="I235" s="292">
        <v>500</v>
      </c>
      <c r="J235" s="293"/>
      <c r="K235" s="229" t="s">
        <v>9</v>
      </c>
      <c r="L235" s="126" t="s">
        <v>54</v>
      </c>
      <c r="M235" s="127" t="s">
        <v>60</v>
      </c>
      <c r="N235" s="126" t="s">
        <v>86</v>
      </c>
      <c r="O235" s="128" t="s">
        <v>69</v>
      </c>
      <c r="P235" s="129">
        <v>240</v>
      </c>
      <c r="Q235" s="126">
        <v>5</v>
      </c>
      <c r="R235" s="126" t="s">
        <v>3</v>
      </c>
      <c r="S235" s="129" t="s">
        <v>3</v>
      </c>
      <c r="T235" s="263">
        <v>618157</v>
      </c>
      <c r="U235" s="264">
        <v>424453.84</v>
      </c>
      <c r="V235" s="257">
        <f t="shared" si="3"/>
        <v>68.664407262232743</v>
      </c>
    </row>
    <row r="236" spans="1:22" ht="15" customHeight="1" x14ac:dyDescent="0.25">
      <c r="A236" s="113"/>
      <c r="B236" s="121" t="s">
        <v>89</v>
      </c>
      <c r="C236" s="291"/>
      <c r="D236" s="291"/>
      <c r="E236" s="291"/>
      <c r="F236" s="291"/>
      <c r="G236" s="291"/>
      <c r="H236" s="122">
        <v>503</v>
      </c>
      <c r="I236" s="123"/>
      <c r="J236" s="124">
        <v>503</v>
      </c>
      <c r="K236" s="229" t="s">
        <v>6</v>
      </c>
      <c r="L236" s="126" t="s">
        <v>54</v>
      </c>
      <c r="M236" s="127" t="s">
        <v>60</v>
      </c>
      <c r="N236" s="126" t="s">
        <v>86</v>
      </c>
      <c r="O236" s="128" t="s">
        <v>69</v>
      </c>
      <c r="P236" s="129">
        <v>240</v>
      </c>
      <c r="Q236" s="126">
        <v>5</v>
      </c>
      <c r="R236" s="126">
        <v>3</v>
      </c>
      <c r="S236" s="129" t="s">
        <v>3</v>
      </c>
      <c r="T236" s="263">
        <v>618157</v>
      </c>
      <c r="U236" s="264">
        <v>424453.84</v>
      </c>
      <c r="V236" s="257">
        <f t="shared" si="3"/>
        <v>68.664407262232743</v>
      </c>
    </row>
    <row r="237" spans="1:22" ht="15" customHeight="1" x14ac:dyDescent="0.25">
      <c r="A237" s="113"/>
      <c r="B237" s="116" t="s">
        <v>89</v>
      </c>
      <c r="C237" s="119" t="s">
        <v>274</v>
      </c>
      <c r="D237" s="119" t="s">
        <v>273</v>
      </c>
      <c r="E237" s="125" t="s">
        <v>268</v>
      </c>
      <c r="F237" s="125" t="s">
        <v>87</v>
      </c>
      <c r="G237" s="123">
        <v>240</v>
      </c>
      <c r="H237" s="123">
        <v>503</v>
      </c>
      <c r="I237" s="123">
        <v>500</v>
      </c>
      <c r="J237" s="206">
        <v>503</v>
      </c>
      <c r="K237" s="229" t="s">
        <v>302</v>
      </c>
      <c r="L237" s="126" t="s">
        <v>54</v>
      </c>
      <c r="M237" s="127" t="s">
        <v>60</v>
      </c>
      <c r="N237" s="126" t="s">
        <v>86</v>
      </c>
      <c r="O237" s="128" t="s">
        <v>69</v>
      </c>
      <c r="P237" s="129">
        <v>240</v>
      </c>
      <c r="Q237" s="126">
        <v>5</v>
      </c>
      <c r="R237" s="126">
        <v>3</v>
      </c>
      <c r="S237" s="129">
        <v>955</v>
      </c>
      <c r="T237" s="263">
        <v>618157</v>
      </c>
      <c r="U237" s="264">
        <v>424453.84</v>
      </c>
      <c r="V237" s="257">
        <f t="shared" si="3"/>
        <v>68.664407262232743</v>
      </c>
    </row>
    <row r="238" spans="1:22" ht="15" customHeight="1" x14ac:dyDescent="0.25">
      <c r="A238" s="113"/>
      <c r="B238" s="116" t="s">
        <v>84</v>
      </c>
      <c r="C238" s="119"/>
      <c r="D238" s="117"/>
      <c r="E238" s="294" t="s">
        <v>267</v>
      </c>
      <c r="F238" s="294"/>
      <c r="G238" s="294"/>
      <c r="H238" s="118">
        <v>503</v>
      </c>
      <c r="I238" s="295"/>
      <c r="J238" s="296"/>
      <c r="K238" s="225" t="s">
        <v>85</v>
      </c>
      <c r="L238" s="226" t="s">
        <v>54</v>
      </c>
      <c r="M238" s="227" t="s">
        <v>60</v>
      </c>
      <c r="N238" s="226" t="s">
        <v>81</v>
      </c>
      <c r="O238" s="156" t="s">
        <v>3</v>
      </c>
      <c r="P238" s="228" t="s">
        <v>3</v>
      </c>
      <c r="Q238" s="226" t="s">
        <v>3</v>
      </c>
      <c r="R238" s="226" t="s">
        <v>3</v>
      </c>
      <c r="S238" s="228" t="s">
        <v>3</v>
      </c>
      <c r="T238" s="261">
        <f>T239+T244</f>
        <v>1692221.84</v>
      </c>
      <c r="U238" s="261">
        <f>U239+U244</f>
        <v>623146.13</v>
      </c>
      <c r="V238" s="257">
        <f t="shared" si="3"/>
        <v>36.824139440252111</v>
      </c>
    </row>
    <row r="239" spans="1:22" s="6" customFormat="1" ht="33" customHeight="1" x14ac:dyDescent="0.25">
      <c r="A239" s="113"/>
      <c r="B239" s="116"/>
      <c r="C239" s="119"/>
      <c r="D239" s="117"/>
      <c r="E239" s="120"/>
      <c r="F239" s="125"/>
      <c r="G239" s="125"/>
      <c r="H239" s="118"/>
      <c r="I239" s="130"/>
      <c r="J239" s="131"/>
      <c r="K239" s="225" t="s">
        <v>65</v>
      </c>
      <c r="L239" s="226" t="s">
        <v>54</v>
      </c>
      <c r="M239" s="227" t="s">
        <v>60</v>
      </c>
      <c r="N239" s="226" t="s">
        <v>81</v>
      </c>
      <c r="O239" s="156" t="s">
        <v>69</v>
      </c>
      <c r="P239" s="228" t="s">
        <v>3</v>
      </c>
      <c r="Q239" s="226" t="s">
        <v>3</v>
      </c>
      <c r="R239" s="226" t="s">
        <v>3</v>
      </c>
      <c r="S239" s="228" t="s">
        <v>3</v>
      </c>
      <c r="T239" s="261">
        <v>271000</v>
      </c>
      <c r="U239" s="262">
        <v>0</v>
      </c>
      <c r="V239" s="257">
        <f t="shared" si="3"/>
        <v>0</v>
      </c>
    </row>
    <row r="240" spans="1:22" s="6" customFormat="1" ht="28.15" customHeight="1" x14ac:dyDescent="0.25">
      <c r="A240" s="113"/>
      <c r="B240" s="116"/>
      <c r="C240" s="119"/>
      <c r="D240" s="117"/>
      <c r="E240" s="120"/>
      <c r="F240" s="125"/>
      <c r="G240" s="125"/>
      <c r="H240" s="118"/>
      <c r="I240" s="130"/>
      <c r="J240" s="131"/>
      <c r="K240" s="229" t="s">
        <v>55</v>
      </c>
      <c r="L240" s="126" t="s">
        <v>54</v>
      </c>
      <c r="M240" s="127" t="s">
        <v>60</v>
      </c>
      <c r="N240" s="126" t="s">
        <v>81</v>
      </c>
      <c r="O240" s="128" t="s">
        <v>69</v>
      </c>
      <c r="P240" s="129">
        <v>240</v>
      </c>
      <c r="Q240" s="126" t="s">
        <v>3</v>
      </c>
      <c r="R240" s="126" t="s">
        <v>3</v>
      </c>
      <c r="S240" s="129" t="s">
        <v>3</v>
      </c>
      <c r="T240" s="263">
        <v>271000</v>
      </c>
      <c r="U240" s="264">
        <v>0</v>
      </c>
      <c r="V240" s="257">
        <f t="shared" si="3"/>
        <v>0</v>
      </c>
    </row>
    <row r="241" spans="1:22" s="6" customFormat="1" ht="15" customHeight="1" x14ac:dyDescent="0.25">
      <c r="A241" s="113"/>
      <c r="B241" s="116"/>
      <c r="C241" s="119"/>
      <c r="D241" s="117"/>
      <c r="E241" s="120"/>
      <c r="F241" s="125"/>
      <c r="G241" s="125"/>
      <c r="H241" s="118"/>
      <c r="I241" s="130"/>
      <c r="J241" s="131"/>
      <c r="K241" s="229" t="s">
        <v>9</v>
      </c>
      <c r="L241" s="126" t="s">
        <v>54</v>
      </c>
      <c r="M241" s="127" t="s">
        <v>60</v>
      </c>
      <c r="N241" s="126" t="s">
        <v>81</v>
      </c>
      <c r="O241" s="128" t="s">
        <v>69</v>
      </c>
      <c r="P241" s="129">
        <v>240</v>
      </c>
      <c r="Q241" s="126">
        <v>5</v>
      </c>
      <c r="R241" s="126" t="s">
        <v>3</v>
      </c>
      <c r="S241" s="129" t="s">
        <v>3</v>
      </c>
      <c r="T241" s="263">
        <v>271000</v>
      </c>
      <c r="U241" s="264">
        <v>0</v>
      </c>
      <c r="V241" s="257">
        <f t="shared" si="3"/>
        <v>0</v>
      </c>
    </row>
    <row r="242" spans="1:22" s="6" customFormat="1" ht="15" customHeight="1" x14ac:dyDescent="0.25">
      <c r="A242" s="113"/>
      <c r="B242" s="116"/>
      <c r="C242" s="119"/>
      <c r="D242" s="117"/>
      <c r="E242" s="120"/>
      <c r="F242" s="125"/>
      <c r="G242" s="125"/>
      <c r="H242" s="118"/>
      <c r="I242" s="130"/>
      <c r="J242" s="131"/>
      <c r="K242" s="229" t="s">
        <v>6</v>
      </c>
      <c r="L242" s="126" t="s">
        <v>54</v>
      </c>
      <c r="M242" s="127" t="s">
        <v>60</v>
      </c>
      <c r="N242" s="126" t="s">
        <v>81</v>
      </c>
      <c r="O242" s="128" t="s">
        <v>69</v>
      </c>
      <c r="P242" s="129">
        <v>240</v>
      </c>
      <c r="Q242" s="126">
        <v>5</v>
      </c>
      <c r="R242" s="126">
        <v>3</v>
      </c>
      <c r="S242" s="129" t="s">
        <v>3</v>
      </c>
      <c r="T242" s="263">
        <v>271000</v>
      </c>
      <c r="U242" s="264">
        <v>0</v>
      </c>
      <c r="V242" s="257">
        <f t="shared" si="3"/>
        <v>0</v>
      </c>
    </row>
    <row r="243" spans="1:22" s="6" customFormat="1" ht="15" customHeight="1" x14ac:dyDescent="0.25">
      <c r="A243" s="113"/>
      <c r="B243" s="116"/>
      <c r="C243" s="119"/>
      <c r="D243" s="117"/>
      <c r="E243" s="120"/>
      <c r="F243" s="125"/>
      <c r="G243" s="125"/>
      <c r="H243" s="118"/>
      <c r="I243" s="130"/>
      <c r="J243" s="131"/>
      <c r="K243" s="229" t="s">
        <v>302</v>
      </c>
      <c r="L243" s="126" t="s">
        <v>54</v>
      </c>
      <c r="M243" s="127" t="s">
        <v>60</v>
      </c>
      <c r="N243" s="126" t="s">
        <v>81</v>
      </c>
      <c r="O243" s="128" t="s">
        <v>69</v>
      </c>
      <c r="P243" s="129">
        <v>240</v>
      </c>
      <c r="Q243" s="126">
        <v>5</v>
      </c>
      <c r="R243" s="126">
        <v>3</v>
      </c>
      <c r="S243" s="129">
        <v>955</v>
      </c>
      <c r="T243" s="263">
        <v>271000</v>
      </c>
      <c r="U243" s="264">
        <v>0</v>
      </c>
      <c r="V243" s="257">
        <f t="shared" si="3"/>
        <v>0</v>
      </c>
    </row>
    <row r="244" spans="1:22" ht="31.9" customHeight="1" x14ac:dyDescent="0.25">
      <c r="A244" s="113"/>
      <c r="B244" s="116" t="s">
        <v>84</v>
      </c>
      <c r="C244" s="119"/>
      <c r="D244" s="119"/>
      <c r="E244" s="120"/>
      <c r="F244" s="294" t="s">
        <v>82</v>
      </c>
      <c r="G244" s="294"/>
      <c r="H244" s="118">
        <v>503</v>
      </c>
      <c r="I244" s="295"/>
      <c r="J244" s="296"/>
      <c r="K244" s="225" t="s">
        <v>65</v>
      </c>
      <c r="L244" s="226" t="s">
        <v>54</v>
      </c>
      <c r="M244" s="227" t="s">
        <v>60</v>
      </c>
      <c r="N244" s="226" t="s">
        <v>81</v>
      </c>
      <c r="O244" s="156" t="s">
        <v>73</v>
      </c>
      <c r="P244" s="228" t="s">
        <v>3</v>
      </c>
      <c r="Q244" s="226" t="s">
        <v>3</v>
      </c>
      <c r="R244" s="226" t="s">
        <v>3</v>
      </c>
      <c r="S244" s="228" t="s">
        <v>3</v>
      </c>
      <c r="T244" s="261">
        <v>1421221.84</v>
      </c>
      <c r="U244" s="262">
        <v>623146.13</v>
      </c>
      <c r="V244" s="257">
        <f t="shared" si="3"/>
        <v>43.845803129510024</v>
      </c>
    </row>
    <row r="245" spans="1:22" ht="30.75" customHeight="1" x14ac:dyDescent="0.25">
      <c r="A245" s="113"/>
      <c r="B245" s="121" t="s">
        <v>84</v>
      </c>
      <c r="C245" s="291"/>
      <c r="D245" s="291"/>
      <c r="E245" s="291"/>
      <c r="F245" s="291"/>
      <c r="G245" s="291"/>
      <c r="H245" s="118">
        <v>503</v>
      </c>
      <c r="I245" s="292"/>
      <c r="J245" s="293"/>
      <c r="K245" s="229" t="s">
        <v>55</v>
      </c>
      <c r="L245" s="126" t="s">
        <v>54</v>
      </c>
      <c r="M245" s="127" t="s">
        <v>60</v>
      </c>
      <c r="N245" s="126" t="s">
        <v>81</v>
      </c>
      <c r="O245" s="128" t="s">
        <v>73</v>
      </c>
      <c r="P245" s="129">
        <v>240</v>
      </c>
      <c r="Q245" s="126" t="s">
        <v>3</v>
      </c>
      <c r="R245" s="126" t="s">
        <v>3</v>
      </c>
      <c r="S245" s="129" t="s">
        <v>3</v>
      </c>
      <c r="T245" s="263">
        <v>1421221.84</v>
      </c>
      <c r="U245" s="264">
        <v>623146.13</v>
      </c>
      <c r="V245" s="257">
        <f t="shared" si="3"/>
        <v>43.845803129510024</v>
      </c>
    </row>
    <row r="246" spans="1:22" ht="15" customHeight="1" x14ac:dyDescent="0.25">
      <c r="A246" s="113"/>
      <c r="B246" s="121" t="s">
        <v>84</v>
      </c>
      <c r="C246" s="291"/>
      <c r="D246" s="291"/>
      <c r="E246" s="291"/>
      <c r="F246" s="291"/>
      <c r="G246" s="291"/>
      <c r="H246" s="118">
        <v>503</v>
      </c>
      <c r="I246" s="292">
        <v>500</v>
      </c>
      <c r="J246" s="293"/>
      <c r="K246" s="229" t="s">
        <v>9</v>
      </c>
      <c r="L246" s="126" t="s">
        <v>54</v>
      </c>
      <c r="M246" s="127" t="s">
        <v>60</v>
      </c>
      <c r="N246" s="126" t="s">
        <v>81</v>
      </c>
      <c r="O246" s="128" t="s">
        <v>73</v>
      </c>
      <c r="P246" s="129">
        <v>240</v>
      </c>
      <c r="Q246" s="126">
        <v>5</v>
      </c>
      <c r="R246" s="126" t="s">
        <v>3</v>
      </c>
      <c r="S246" s="129" t="s">
        <v>3</v>
      </c>
      <c r="T246" s="263">
        <v>1421221.84</v>
      </c>
      <c r="U246" s="264">
        <v>623146.13</v>
      </c>
      <c r="V246" s="257">
        <f t="shared" si="3"/>
        <v>43.845803129510024</v>
      </c>
    </row>
    <row r="247" spans="1:22" ht="15" customHeight="1" x14ac:dyDescent="0.25">
      <c r="A247" s="113"/>
      <c r="B247" s="121" t="s">
        <v>84</v>
      </c>
      <c r="C247" s="291"/>
      <c r="D247" s="291"/>
      <c r="E247" s="291"/>
      <c r="F247" s="291"/>
      <c r="G247" s="291"/>
      <c r="H247" s="122">
        <v>503</v>
      </c>
      <c r="I247" s="123"/>
      <c r="J247" s="124">
        <v>503</v>
      </c>
      <c r="K247" s="229" t="s">
        <v>6</v>
      </c>
      <c r="L247" s="126" t="s">
        <v>54</v>
      </c>
      <c r="M247" s="127" t="s">
        <v>60</v>
      </c>
      <c r="N247" s="126" t="s">
        <v>81</v>
      </c>
      <c r="O247" s="128" t="s">
        <v>73</v>
      </c>
      <c r="P247" s="129">
        <v>240</v>
      </c>
      <c r="Q247" s="126">
        <v>5</v>
      </c>
      <c r="R247" s="126">
        <v>3</v>
      </c>
      <c r="S247" s="129" t="s">
        <v>3</v>
      </c>
      <c r="T247" s="263">
        <v>1421221.84</v>
      </c>
      <c r="U247" s="264">
        <v>623146.13</v>
      </c>
      <c r="V247" s="257">
        <f t="shared" si="3"/>
        <v>43.845803129510024</v>
      </c>
    </row>
    <row r="248" spans="1:22" ht="15" customHeight="1" x14ac:dyDescent="0.25">
      <c r="A248" s="113"/>
      <c r="B248" s="116" t="s">
        <v>84</v>
      </c>
      <c r="C248" s="119" t="s">
        <v>274</v>
      </c>
      <c r="D248" s="119" t="s">
        <v>273</v>
      </c>
      <c r="E248" s="125" t="s">
        <v>267</v>
      </c>
      <c r="F248" s="125" t="s">
        <v>82</v>
      </c>
      <c r="G248" s="123">
        <v>240</v>
      </c>
      <c r="H248" s="123">
        <v>503</v>
      </c>
      <c r="I248" s="123">
        <v>500</v>
      </c>
      <c r="J248" s="206">
        <v>503</v>
      </c>
      <c r="K248" s="229" t="s">
        <v>302</v>
      </c>
      <c r="L248" s="126" t="s">
        <v>54</v>
      </c>
      <c r="M248" s="127" t="s">
        <v>60</v>
      </c>
      <c r="N248" s="126" t="s">
        <v>81</v>
      </c>
      <c r="O248" s="128" t="s">
        <v>73</v>
      </c>
      <c r="P248" s="129">
        <v>240</v>
      </c>
      <c r="Q248" s="126">
        <v>5</v>
      </c>
      <c r="R248" s="126">
        <v>3</v>
      </c>
      <c r="S248" s="129">
        <v>955</v>
      </c>
      <c r="T248" s="263">
        <v>1421221.84</v>
      </c>
      <c r="U248" s="264">
        <v>623146.13</v>
      </c>
      <c r="V248" s="257">
        <f t="shared" si="3"/>
        <v>43.845803129510024</v>
      </c>
    </row>
    <row r="249" spans="1:22" ht="34.15" customHeight="1" x14ac:dyDescent="0.25">
      <c r="A249" s="113"/>
      <c r="B249" s="116" t="s">
        <v>77</v>
      </c>
      <c r="C249" s="119"/>
      <c r="D249" s="117"/>
      <c r="E249" s="294" t="s">
        <v>266</v>
      </c>
      <c r="F249" s="294"/>
      <c r="G249" s="294"/>
      <c r="H249" s="118">
        <v>503</v>
      </c>
      <c r="I249" s="295"/>
      <c r="J249" s="296"/>
      <c r="K249" s="225" t="s">
        <v>80</v>
      </c>
      <c r="L249" s="226" t="s">
        <v>54</v>
      </c>
      <c r="M249" s="227" t="s">
        <v>60</v>
      </c>
      <c r="N249" s="226" t="s">
        <v>74</v>
      </c>
      <c r="O249" s="156" t="s">
        <v>3</v>
      </c>
      <c r="P249" s="228" t="s">
        <v>3</v>
      </c>
      <c r="Q249" s="226" t="s">
        <v>3</v>
      </c>
      <c r="R249" s="226" t="s">
        <v>3</v>
      </c>
      <c r="S249" s="228" t="s">
        <v>3</v>
      </c>
      <c r="T249" s="261">
        <f>T250+T255</f>
        <v>1326636.58</v>
      </c>
      <c r="U249" s="261">
        <f>U250+U255</f>
        <v>991000.7</v>
      </c>
      <c r="V249" s="257">
        <f t="shared" si="3"/>
        <v>74.700239307437158</v>
      </c>
    </row>
    <row r="250" spans="1:22" ht="29.45" customHeight="1" x14ac:dyDescent="0.25">
      <c r="A250" s="113"/>
      <c r="B250" s="116" t="s">
        <v>79</v>
      </c>
      <c r="C250" s="119"/>
      <c r="D250" s="119"/>
      <c r="E250" s="120"/>
      <c r="F250" s="294" t="s">
        <v>78</v>
      </c>
      <c r="G250" s="294"/>
      <c r="H250" s="118">
        <v>503</v>
      </c>
      <c r="I250" s="295"/>
      <c r="J250" s="296"/>
      <c r="K250" s="225" t="s">
        <v>65</v>
      </c>
      <c r="L250" s="226" t="s">
        <v>54</v>
      </c>
      <c r="M250" s="227" t="s">
        <v>60</v>
      </c>
      <c r="N250" s="226" t="s">
        <v>74</v>
      </c>
      <c r="O250" s="156" t="s">
        <v>69</v>
      </c>
      <c r="P250" s="228" t="s">
        <v>3</v>
      </c>
      <c r="Q250" s="226" t="s">
        <v>3</v>
      </c>
      <c r="R250" s="226" t="s">
        <v>3</v>
      </c>
      <c r="S250" s="228" t="s">
        <v>3</v>
      </c>
      <c r="T250" s="261">
        <v>422599</v>
      </c>
      <c r="U250" s="262">
        <v>275704.38</v>
      </c>
      <c r="V250" s="257">
        <f t="shared" si="3"/>
        <v>65.240187506359462</v>
      </c>
    </row>
    <row r="251" spans="1:22" ht="29.45" customHeight="1" x14ac:dyDescent="0.25">
      <c r="A251" s="113"/>
      <c r="B251" s="121" t="s">
        <v>79</v>
      </c>
      <c r="C251" s="291"/>
      <c r="D251" s="291"/>
      <c r="E251" s="291"/>
      <c r="F251" s="291"/>
      <c r="G251" s="291"/>
      <c r="H251" s="118">
        <v>503</v>
      </c>
      <c r="I251" s="292"/>
      <c r="J251" s="293"/>
      <c r="K251" s="229" t="s">
        <v>55</v>
      </c>
      <c r="L251" s="126" t="s">
        <v>54</v>
      </c>
      <c r="M251" s="127" t="s">
        <v>60</v>
      </c>
      <c r="N251" s="126" t="s">
        <v>74</v>
      </c>
      <c r="O251" s="128" t="s">
        <v>69</v>
      </c>
      <c r="P251" s="129">
        <v>240</v>
      </c>
      <c r="Q251" s="126" t="s">
        <v>3</v>
      </c>
      <c r="R251" s="126" t="s">
        <v>3</v>
      </c>
      <c r="S251" s="129" t="s">
        <v>3</v>
      </c>
      <c r="T251" s="263">
        <v>422599</v>
      </c>
      <c r="U251" s="264">
        <v>275704.38</v>
      </c>
      <c r="V251" s="257">
        <f t="shared" si="3"/>
        <v>65.240187506359462</v>
      </c>
    </row>
    <row r="252" spans="1:22" ht="15" customHeight="1" x14ac:dyDescent="0.25">
      <c r="A252" s="113"/>
      <c r="B252" s="121" t="s">
        <v>79</v>
      </c>
      <c r="C252" s="291"/>
      <c r="D252" s="291"/>
      <c r="E252" s="291"/>
      <c r="F252" s="291"/>
      <c r="G252" s="291"/>
      <c r="H252" s="118">
        <v>503</v>
      </c>
      <c r="I252" s="292">
        <v>500</v>
      </c>
      <c r="J252" s="293"/>
      <c r="K252" s="229" t="s">
        <v>9</v>
      </c>
      <c r="L252" s="126" t="s">
        <v>54</v>
      </c>
      <c r="M252" s="127" t="s">
        <v>60</v>
      </c>
      <c r="N252" s="126" t="s">
        <v>74</v>
      </c>
      <c r="O252" s="128" t="s">
        <v>69</v>
      </c>
      <c r="P252" s="129">
        <v>240</v>
      </c>
      <c r="Q252" s="126">
        <v>5</v>
      </c>
      <c r="R252" s="126" t="s">
        <v>3</v>
      </c>
      <c r="S252" s="129" t="s">
        <v>3</v>
      </c>
      <c r="T252" s="263">
        <v>422599</v>
      </c>
      <c r="U252" s="264">
        <v>275704.38</v>
      </c>
      <c r="V252" s="257">
        <f t="shared" si="3"/>
        <v>65.240187506359462</v>
      </c>
    </row>
    <row r="253" spans="1:22" ht="15" customHeight="1" x14ac:dyDescent="0.25">
      <c r="A253" s="113"/>
      <c r="B253" s="121" t="s">
        <v>79</v>
      </c>
      <c r="C253" s="291"/>
      <c r="D253" s="291"/>
      <c r="E253" s="291"/>
      <c r="F253" s="291"/>
      <c r="G253" s="291"/>
      <c r="H253" s="122">
        <v>503</v>
      </c>
      <c r="I253" s="123"/>
      <c r="J253" s="124">
        <v>503</v>
      </c>
      <c r="K253" s="229" t="s">
        <v>6</v>
      </c>
      <c r="L253" s="126" t="s">
        <v>54</v>
      </c>
      <c r="M253" s="127" t="s">
        <v>60</v>
      </c>
      <c r="N253" s="126" t="s">
        <v>74</v>
      </c>
      <c r="O253" s="128" t="s">
        <v>69</v>
      </c>
      <c r="P253" s="129">
        <v>240</v>
      </c>
      <c r="Q253" s="126">
        <v>5</v>
      </c>
      <c r="R253" s="126">
        <v>3</v>
      </c>
      <c r="S253" s="129" t="s">
        <v>3</v>
      </c>
      <c r="T253" s="263">
        <v>422599</v>
      </c>
      <c r="U253" s="264">
        <v>275704.38</v>
      </c>
      <c r="V253" s="257">
        <f t="shared" si="3"/>
        <v>65.240187506359462</v>
      </c>
    </row>
    <row r="254" spans="1:22" ht="15" customHeight="1" x14ac:dyDescent="0.25">
      <c r="A254" s="113"/>
      <c r="B254" s="116" t="s">
        <v>79</v>
      </c>
      <c r="C254" s="119" t="s">
        <v>274</v>
      </c>
      <c r="D254" s="119" t="s">
        <v>273</v>
      </c>
      <c r="E254" s="125" t="s">
        <v>266</v>
      </c>
      <c r="F254" s="125" t="s">
        <v>78</v>
      </c>
      <c r="G254" s="123">
        <v>240</v>
      </c>
      <c r="H254" s="123">
        <v>503</v>
      </c>
      <c r="I254" s="123">
        <v>500</v>
      </c>
      <c r="J254" s="206">
        <v>503</v>
      </c>
      <c r="K254" s="229" t="s">
        <v>302</v>
      </c>
      <c r="L254" s="126" t="s">
        <v>54</v>
      </c>
      <c r="M254" s="127" t="s">
        <v>60</v>
      </c>
      <c r="N254" s="126" t="s">
        <v>74</v>
      </c>
      <c r="O254" s="128" t="s">
        <v>69</v>
      </c>
      <c r="P254" s="129">
        <v>240</v>
      </c>
      <c r="Q254" s="126">
        <v>5</v>
      </c>
      <c r="R254" s="126">
        <v>3</v>
      </c>
      <c r="S254" s="129">
        <v>955</v>
      </c>
      <c r="T254" s="263">
        <v>422599</v>
      </c>
      <c r="U254" s="264">
        <v>275704.38</v>
      </c>
      <c r="V254" s="257">
        <f t="shared" si="3"/>
        <v>65.240187506359462</v>
      </c>
    </row>
    <row r="255" spans="1:22" ht="32.65" customHeight="1" x14ac:dyDescent="0.25">
      <c r="A255" s="113"/>
      <c r="B255" s="116" t="s">
        <v>77</v>
      </c>
      <c r="C255" s="119"/>
      <c r="D255" s="119"/>
      <c r="E255" s="120"/>
      <c r="F255" s="294" t="s">
        <v>75</v>
      </c>
      <c r="G255" s="294"/>
      <c r="H255" s="118">
        <v>503</v>
      </c>
      <c r="I255" s="295"/>
      <c r="J255" s="296"/>
      <c r="K255" s="225" t="s">
        <v>65</v>
      </c>
      <c r="L255" s="226" t="s">
        <v>54</v>
      </c>
      <c r="M255" s="227" t="s">
        <v>60</v>
      </c>
      <c r="N255" s="226" t="s">
        <v>74</v>
      </c>
      <c r="O255" s="156" t="s">
        <v>73</v>
      </c>
      <c r="P255" s="228" t="s">
        <v>3</v>
      </c>
      <c r="Q255" s="226" t="s">
        <v>3</v>
      </c>
      <c r="R255" s="226" t="s">
        <v>3</v>
      </c>
      <c r="S255" s="228" t="s">
        <v>3</v>
      </c>
      <c r="T255" s="261">
        <v>904037.58</v>
      </c>
      <c r="U255" s="262">
        <v>715296.32</v>
      </c>
      <c r="V255" s="257">
        <f t="shared" si="3"/>
        <v>79.122409933445454</v>
      </c>
    </row>
    <row r="256" spans="1:22" ht="32.65" customHeight="1" x14ac:dyDescent="0.25">
      <c r="A256" s="113"/>
      <c r="B256" s="121" t="s">
        <v>77</v>
      </c>
      <c r="C256" s="291"/>
      <c r="D256" s="291"/>
      <c r="E256" s="291"/>
      <c r="F256" s="291"/>
      <c r="G256" s="291"/>
      <c r="H256" s="118">
        <v>503</v>
      </c>
      <c r="I256" s="292"/>
      <c r="J256" s="293"/>
      <c r="K256" s="229" t="s">
        <v>55</v>
      </c>
      <c r="L256" s="126" t="s">
        <v>54</v>
      </c>
      <c r="M256" s="127" t="s">
        <v>60</v>
      </c>
      <c r="N256" s="126" t="s">
        <v>74</v>
      </c>
      <c r="O256" s="128" t="s">
        <v>73</v>
      </c>
      <c r="P256" s="129">
        <v>240</v>
      </c>
      <c r="Q256" s="126" t="s">
        <v>3</v>
      </c>
      <c r="R256" s="126" t="s">
        <v>3</v>
      </c>
      <c r="S256" s="129" t="s">
        <v>3</v>
      </c>
      <c r="T256" s="263">
        <v>904037.58</v>
      </c>
      <c r="U256" s="264">
        <v>715296.32</v>
      </c>
      <c r="V256" s="257">
        <f t="shared" si="3"/>
        <v>79.122409933445454</v>
      </c>
    </row>
    <row r="257" spans="1:22" ht="15" customHeight="1" x14ac:dyDescent="0.25">
      <c r="A257" s="113"/>
      <c r="B257" s="121" t="s">
        <v>77</v>
      </c>
      <c r="C257" s="291"/>
      <c r="D257" s="291"/>
      <c r="E257" s="291"/>
      <c r="F257" s="291"/>
      <c r="G257" s="291"/>
      <c r="H257" s="118">
        <v>503</v>
      </c>
      <c r="I257" s="292">
        <v>500</v>
      </c>
      <c r="J257" s="293"/>
      <c r="K257" s="229" t="s">
        <v>9</v>
      </c>
      <c r="L257" s="126" t="s">
        <v>54</v>
      </c>
      <c r="M257" s="127" t="s">
        <v>60</v>
      </c>
      <c r="N257" s="126" t="s">
        <v>74</v>
      </c>
      <c r="O257" s="128" t="s">
        <v>73</v>
      </c>
      <c r="P257" s="129">
        <v>240</v>
      </c>
      <c r="Q257" s="126">
        <v>5</v>
      </c>
      <c r="R257" s="126" t="s">
        <v>3</v>
      </c>
      <c r="S257" s="129" t="s">
        <v>3</v>
      </c>
      <c r="T257" s="263">
        <v>904037.58</v>
      </c>
      <c r="U257" s="264">
        <v>715296.32</v>
      </c>
      <c r="V257" s="257">
        <f t="shared" si="3"/>
        <v>79.122409933445454</v>
      </c>
    </row>
    <row r="258" spans="1:22" ht="15" customHeight="1" x14ac:dyDescent="0.25">
      <c r="A258" s="113"/>
      <c r="B258" s="121" t="s">
        <v>77</v>
      </c>
      <c r="C258" s="291"/>
      <c r="D258" s="291"/>
      <c r="E258" s="291"/>
      <c r="F258" s="291"/>
      <c r="G258" s="291"/>
      <c r="H258" s="122">
        <v>503</v>
      </c>
      <c r="I258" s="123"/>
      <c r="J258" s="124">
        <v>503</v>
      </c>
      <c r="K258" s="229" t="s">
        <v>6</v>
      </c>
      <c r="L258" s="126" t="s">
        <v>54</v>
      </c>
      <c r="M258" s="127" t="s">
        <v>60</v>
      </c>
      <c r="N258" s="126" t="s">
        <v>74</v>
      </c>
      <c r="O258" s="128" t="s">
        <v>73</v>
      </c>
      <c r="P258" s="129">
        <v>240</v>
      </c>
      <c r="Q258" s="126">
        <v>5</v>
      </c>
      <c r="R258" s="126">
        <v>3</v>
      </c>
      <c r="S258" s="129" t="s">
        <v>3</v>
      </c>
      <c r="T258" s="263">
        <v>904037.58</v>
      </c>
      <c r="U258" s="264">
        <v>715296.32</v>
      </c>
      <c r="V258" s="257">
        <f t="shared" si="3"/>
        <v>79.122409933445454</v>
      </c>
    </row>
    <row r="259" spans="1:22" ht="15" customHeight="1" x14ac:dyDescent="0.25">
      <c r="A259" s="113"/>
      <c r="B259" s="116" t="s">
        <v>77</v>
      </c>
      <c r="C259" s="119" t="s">
        <v>274</v>
      </c>
      <c r="D259" s="119" t="s">
        <v>273</v>
      </c>
      <c r="E259" s="125" t="s">
        <v>266</v>
      </c>
      <c r="F259" s="125" t="s">
        <v>75</v>
      </c>
      <c r="G259" s="123">
        <v>240</v>
      </c>
      <c r="H259" s="123">
        <v>503</v>
      </c>
      <c r="I259" s="123">
        <v>500</v>
      </c>
      <c r="J259" s="206">
        <v>503</v>
      </c>
      <c r="K259" s="229" t="s">
        <v>302</v>
      </c>
      <c r="L259" s="126" t="s">
        <v>54</v>
      </c>
      <c r="M259" s="127" t="s">
        <v>60</v>
      </c>
      <c r="N259" s="126" t="s">
        <v>74</v>
      </c>
      <c r="O259" s="128" t="s">
        <v>73</v>
      </c>
      <c r="P259" s="129">
        <v>240</v>
      </c>
      <c r="Q259" s="126">
        <v>5</v>
      </c>
      <c r="R259" s="126">
        <v>3</v>
      </c>
      <c r="S259" s="129">
        <v>955</v>
      </c>
      <c r="T259" s="263">
        <v>904037.58</v>
      </c>
      <c r="U259" s="264">
        <v>715296.32</v>
      </c>
      <c r="V259" s="257">
        <f t="shared" si="3"/>
        <v>79.122409933445454</v>
      </c>
    </row>
    <row r="260" spans="1:22" ht="30.75" customHeight="1" x14ac:dyDescent="0.25">
      <c r="A260" s="113"/>
      <c r="B260" s="116" t="s">
        <v>64</v>
      </c>
      <c r="C260" s="119"/>
      <c r="D260" s="117"/>
      <c r="E260" s="294" t="s">
        <v>265</v>
      </c>
      <c r="F260" s="294"/>
      <c r="G260" s="294"/>
      <c r="H260" s="118">
        <v>503</v>
      </c>
      <c r="I260" s="295"/>
      <c r="J260" s="296"/>
      <c r="K260" s="225" t="s">
        <v>72</v>
      </c>
      <c r="L260" s="226" t="s">
        <v>54</v>
      </c>
      <c r="M260" s="227" t="s">
        <v>60</v>
      </c>
      <c r="N260" s="226" t="s">
        <v>59</v>
      </c>
      <c r="O260" s="156" t="s">
        <v>3</v>
      </c>
      <c r="P260" s="228" t="s">
        <v>3</v>
      </c>
      <c r="Q260" s="226" t="s">
        <v>3</v>
      </c>
      <c r="R260" s="226" t="s">
        <v>3</v>
      </c>
      <c r="S260" s="228" t="s">
        <v>3</v>
      </c>
      <c r="T260" s="261">
        <f>T261+T271+T276+T266</f>
        <v>558492.75</v>
      </c>
      <c r="U260" s="261">
        <f>U261+U271+U276+U266</f>
        <v>557643.32000000007</v>
      </c>
      <c r="V260" s="257">
        <f t="shared" si="3"/>
        <v>99.847906709621583</v>
      </c>
    </row>
    <row r="261" spans="1:22" ht="30.75" customHeight="1" x14ac:dyDescent="0.25">
      <c r="A261" s="113"/>
      <c r="B261" s="116" t="s">
        <v>71</v>
      </c>
      <c r="C261" s="119"/>
      <c r="D261" s="119"/>
      <c r="E261" s="120"/>
      <c r="F261" s="294" t="s">
        <v>70</v>
      </c>
      <c r="G261" s="294"/>
      <c r="H261" s="118">
        <v>503</v>
      </c>
      <c r="I261" s="295"/>
      <c r="J261" s="296"/>
      <c r="K261" s="225" t="s">
        <v>65</v>
      </c>
      <c r="L261" s="226" t="s">
        <v>54</v>
      </c>
      <c r="M261" s="227" t="s">
        <v>60</v>
      </c>
      <c r="N261" s="226" t="s">
        <v>59</v>
      </c>
      <c r="O261" s="156" t="s">
        <v>69</v>
      </c>
      <c r="P261" s="228" t="s">
        <v>3</v>
      </c>
      <c r="Q261" s="226" t="s">
        <v>3</v>
      </c>
      <c r="R261" s="226" t="s">
        <v>3</v>
      </c>
      <c r="S261" s="228" t="s">
        <v>3</v>
      </c>
      <c r="T261" s="263">
        <v>89100</v>
      </c>
      <c r="U261" s="264">
        <v>89100</v>
      </c>
      <c r="V261" s="257">
        <f t="shared" si="3"/>
        <v>100</v>
      </c>
    </row>
    <row r="262" spans="1:22" ht="33.200000000000003" customHeight="1" x14ac:dyDescent="0.25">
      <c r="A262" s="113"/>
      <c r="B262" s="121" t="s">
        <v>71</v>
      </c>
      <c r="C262" s="291"/>
      <c r="D262" s="291"/>
      <c r="E262" s="291"/>
      <c r="F262" s="291"/>
      <c r="G262" s="291"/>
      <c r="H262" s="118">
        <v>503</v>
      </c>
      <c r="I262" s="292"/>
      <c r="J262" s="293"/>
      <c r="K262" s="229" t="s">
        <v>55</v>
      </c>
      <c r="L262" s="126" t="s">
        <v>54</v>
      </c>
      <c r="M262" s="127" t="s">
        <v>60</v>
      </c>
      <c r="N262" s="126" t="s">
        <v>59</v>
      </c>
      <c r="O262" s="128" t="s">
        <v>69</v>
      </c>
      <c r="P262" s="129">
        <v>240</v>
      </c>
      <c r="Q262" s="126" t="s">
        <v>3</v>
      </c>
      <c r="R262" s="126" t="s">
        <v>3</v>
      </c>
      <c r="S262" s="129" t="s">
        <v>3</v>
      </c>
      <c r="T262" s="263">
        <v>89100</v>
      </c>
      <c r="U262" s="264">
        <v>89100</v>
      </c>
      <c r="V262" s="257">
        <f t="shared" si="3"/>
        <v>100</v>
      </c>
    </row>
    <row r="263" spans="1:22" ht="15" customHeight="1" x14ac:dyDescent="0.25">
      <c r="A263" s="113"/>
      <c r="B263" s="121" t="s">
        <v>71</v>
      </c>
      <c r="C263" s="291"/>
      <c r="D263" s="291"/>
      <c r="E263" s="291"/>
      <c r="F263" s="291"/>
      <c r="G263" s="291"/>
      <c r="H263" s="118">
        <v>503</v>
      </c>
      <c r="I263" s="292">
        <v>500</v>
      </c>
      <c r="J263" s="293"/>
      <c r="K263" s="229" t="s">
        <v>9</v>
      </c>
      <c r="L263" s="126" t="s">
        <v>54</v>
      </c>
      <c r="M263" s="127" t="s">
        <v>60</v>
      </c>
      <c r="N263" s="126" t="s">
        <v>59</v>
      </c>
      <c r="O263" s="128" t="s">
        <v>69</v>
      </c>
      <c r="P263" s="129">
        <v>240</v>
      </c>
      <c r="Q263" s="126">
        <v>5</v>
      </c>
      <c r="R263" s="126" t="s">
        <v>3</v>
      </c>
      <c r="S263" s="129" t="s">
        <v>3</v>
      </c>
      <c r="T263" s="263">
        <v>89100</v>
      </c>
      <c r="U263" s="264">
        <v>89100</v>
      </c>
      <c r="V263" s="257">
        <f t="shared" si="3"/>
        <v>100</v>
      </c>
    </row>
    <row r="264" spans="1:22" ht="15" customHeight="1" x14ac:dyDescent="0.25">
      <c r="A264" s="113"/>
      <c r="B264" s="121" t="s">
        <v>71</v>
      </c>
      <c r="C264" s="291"/>
      <c r="D264" s="291"/>
      <c r="E264" s="291"/>
      <c r="F264" s="291"/>
      <c r="G264" s="291"/>
      <c r="H264" s="122">
        <v>503</v>
      </c>
      <c r="I264" s="123"/>
      <c r="J264" s="124">
        <v>503</v>
      </c>
      <c r="K264" s="229" t="s">
        <v>6</v>
      </c>
      <c r="L264" s="126" t="s">
        <v>54</v>
      </c>
      <c r="M264" s="127" t="s">
        <v>60</v>
      </c>
      <c r="N264" s="126" t="s">
        <v>59</v>
      </c>
      <c r="O264" s="128" t="s">
        <v>69</v>
      </c>
      <c r="P264" s="129">
        <v>240</v>
      </c>
      <c r="Q264" s="126">
        <v>5</v>
      </c>
      <c r="R264" s="126">
        <v>3</v>
      </c>
      <c r="S264" s="129" t="s">
        <v>3</v>
      </c>
      <c r="T264" s="263">
        <v>89100</v>
      </c>
      <c r="U264" s="264">
        <v>89100</v>
      </c>
      <c r="V264" s="257">
        <f t="shared" si="3"/>
        <v>100</v>
      </c>
    </row>
    <row r="265" spans="1:22" ht="15" customHeight="1" x14ac:dyDescent="0.25">
      <c r="A265" s="113"/>
      <c r="B265" s="116" t="s">
        <v>71</v>
      </c>
      <c r="C265" s="119" t="s">
        <v>274</v>
      </c>
      <c r="D265" s="119" t="s">
        <v>273</v>
      </c>
      <c r="E265" s="125" t="s">
        <v>265</v>
      </c>
      <c r="F265" s="125" t="s">
        <v>70</v>
      </c>
      <c r="G265" s="123">
        <v>240</v>
      </c>
      <c r="H265" s="123">
        <v>503</v>
      </c>
      <c r="I265" s="123">
        <v>500</v>
      </c>
      <c r="J265" s="206">
        <v>503</v>
      </c>
      <c r="K265" s="229" t="s">
        <v>302</v>
      </c>
      <c r="L265" s="126" t="s">
        <v>54</v>
      </c>
      <c r="M265" s="127" t="s">
        <v>60</v>
      </c>
      <c r="N265" s="126" t="s">
        <v>59</v>
      </c>
      <c r="O265" s="128" t="s">
        <v>69</v>
      </c>
      <c r="P265" s="129">
        <v>240</v>
      </c>
      <c r="Q265" s="126">
        <v>5</v>
      </c>
      <c r="R265" s="126">
        <v>3</v>
      </c>
      <c r="S265" s="129">
        <v>955</v>
      </c>
      <c r="T265" s="263">
        <v>89100</v>
      </c>
      <c r="U265" s="264">
        <v>89100</v>
      </c>
      <c r="V265" s="257">
        <f t="shared" si="3"/>
        <v>100</v>
      </c>
    </row>
    <row r="266" spans="1:22" s="6" customFormat="1" ht="33" customHeight="1" x14ac:dyDescent="0.25">
      <c r="A266" s="113"/>
      <c r="B266" s="116"/>
      <c r="C266" s="164"/>
      <c r="D266" s="164"/>
      <c r="E266" s="120"/>
      <c r="F266" s="165"/>
      <c r="G266" s="166"/>
      <c r="H266" s="118"/>
      <c r="I266" s="166"/>
      <c r="J266" s="167"/>
      <c r="K266" s="225" t="s">
        <v>65</v>
      </c>
      <c r="L266" s="226" t="s">
        <v>54</v>
      </c>
      <c r="M266" s="227" t="s">
        <v>60</v>
      </c>
      <c r="N266" s="226" t="s">
        <v>59</v>
      </c>
      <c r="O266" s="156" t="s">
        <v>73</v>
      </c>
      <c r="P266" s="228" t="s">
        <v>3</v>
      </c>
      <c r="Q266" s="226" t="s">
        <v>3</v>
      </c>
      <c r="R266" s="226" t="s">
        <v>3</v>
      </c>
      <c r="S266" s="228" t="s">
        <v>3</v>
      </c>
      <c r="T266" s="261">
        <v>32286.65</v>
      </c>
      <c r="U266" s="262">
        <v>32118</v>
      </c>
      <c r="V266" s="257">
        <f t="shared" si="3"/>
        <v>99.477647882329066</v>
      </c>
    </row>
    <row r="267" spans="1:22" s="6" customFormat="1" ht="33.6" customHeight="1" x14ac:dyDescent="0.25">
      <c r="A267" s="113"/>
      <c r="B267" s="116"/>
      <c r="C267" s="164"/>
      <c r="D267" s="164"/>
      <c r="E267" s="120"/>
      <c r="F267" s="165"/>
      <c r="G267" s="166"/>
      <c r="H267" s="118"/>
      <c r="I267" s="166"/>
      <c r="J267" s="167"/>
      <c r="K267" s="229" t="s">
        <v>55</v>
      </c>
      <c r="L267" s="126" t="s">
        <v>54</v>
      </c>
      <c r="M267" s="127" t="s">
        <v>60</v>
      </c>
      <c r="N267" s="126" t="s">
        <v>59</v>
      </c>
      <c r="O267" s="128" t="s">
        <v>73</v>
      </c>
      <c r="P267" s="129">
        <v>240</v>
      </c>
      <c r="Q267" s="126" t="s">
        <v>3</v>
      </c>
      <c r="R267" s="126" t="s">
        <v>3</v>
      </c>
      <c r="S267" s="129" t="s">
        <v>3</v>
      </c>
      <c r="T267" s="263">
        <v>32286.65</v>
      </c>
      <c r="U267" s="264">
        <v>32118</v>
      </c>
      <c r="V267" s="257">
        <f t="shared" ref="V267:V330" si="4">U267/T267*100</f>
        <v>99.477647882329066</v>
      </c>
    </row>
    <row r="268" spans="1:22" s="6" customFormat="1" ht="15" customHeight="1" x14ac:dyDescent="0.25">
      <c r="A268" s="113"/>
      <c r="B268" s="116"/>
      <c r="C268" s="164"/>
      <c r="D268" s="164"/>
      <c r="E268" s="120"/>
      <c r="F268" s="165"/>
      <c r="G268" s="166"/>
      <c r="H268" s="118"/>
      <c r="I268" s="166"/>
      <c r="J268" s="167"/>
      <c r="K268" s="229" t="s">
        <v>9</v>
      </c>
      <c r="L268" s="126" t="s">
        <v>54</v>
      </c>
      <c r="M268" s="127" t="s">
        <v>60</v>
      </c>
      <c r="N268" s="126" t="s">
        <v>59</v>
      </c>
      <c r="O268" s="128" t="s">
        <v>73</v>
      </c>
      <c r="P268" s="129">
        <v>240</v>
      </c>
      <c r="Q268" s="126">
        <v>5</v>
      </c>
      <c r="R268" s="126" t="s">
        <v>3</v>
      </c>
      <c r="S268" s="129" t="s">
        <v>3</v>
      </c>
      <c r="T268" s="263">
        <v>32286.65</v>
      </c>
      <c r="U268" s="264">
        <v>32118</v>
      </c>
      <c r="V268" s="257">
        <f t="shared" si="4"/>
        <v>99.477647882329066</v>
      </c>
    </row>
    <row r="269" spans="1:22" s="6" customFormat="1" ht="15" customHeight="1" x14ac:dyDescent="0.25">
      <c r="A269" s="113"/>
      <c r="B269" s="116"/>
      <c r="C269" s="164"/>
      <c r="D269" s="164"/>
      <c r="E269" s="120"/>
      <c r="F269" s="165"/>
      <c r="G269" s="166"/>
      <c r="H269" s="118"/>
      <c r="I269" s="166"/>
      <c r="J269" s="167"/>
      <c r="K269" s="229" t="s">
        <v>6</v>
      </c>
      <c r="L269" s="126" t="s">
        <v>54</v>
      </c>
      <c r="M269" s="127" t="s">
        <v>60</v>
      </c>
      <c r="N269" s="126" t="s">
        <v>59</v>
      </c>
      <c r="O269" s="128" t="s">
        <v>73</v>
      </c>
      <c r="P269" s="129">
        <v>240</v>
      </c>
      <c r="Q269" s="126">
        <v>5</v>
      </c>
      <c r="R269" s="126">
        <v>3</v>
      </c>
      <c r="S269" s="129" t="s">
        <v>3</v>
      </c>
      <c r="T269" s="263">
        <v>32286.65</v>
      </c>
      <c r="U269" s="264">
        <v>32118</v>
      </c>
      <c r="V269" s="257">
        <f t="shared" si="4"/>
        <v>99.477647882329066</v>
      </c>
    </row>
    <row r="270" spans="1:22" s="6" customFormat="1" ht="15" customHeight="1" x14ac:dyDescent="0.25">
      <c r="A270" s="113"/>
      <c r="B270" s="116"/>
      <c r="C270" s="164"/>
      <c r="D270" s="164"/>
      <c r="E270" s="120"/>
      <c r="F270" s="165"/>
      <c r="G270" s="166"/>
      <c r="H270" s="118"/>
      <c r="I270" s="166"/>
      <c r="J270" s="167"/>
      <c r="K270" s="229" t="s">
        <v>302</v>
      </c>
      <c r="L270" s="126" t="s">
        <v>54</v>
      </c>
      <c r="M270" s="127" t="s">
        <v>60</v>
      </c>
      <c r="N270" s="126" t="s">
        <v>59</v>
      </c>
      <c r="O270" s="128" t="s">
        <v>73</v>
      </c>
      <c r="P270" s="129">
        <v>240</v>
      </c>
      <c r="Q270" s="126">
        <v>5</v>
      </c>
      <c r="R270" s="126">
        <v>3</v>
      </c>
      <c r="S270" s="129">
        <v>955</v>
      </c>
      <c r="T270" s="263">
        <v>32286.65</v>
      </c>
      <c r="U270" s="264">
        <v>32118</v>
      </c>
      <c r="V270" s="257">
        <f t="shared" si="4"/>
        <v>99.477647882329066</v>
      </c>
    </row>
    <row r="271" spans="1:22" ht="28.9" customHeight="1" x14ac:dyDescent="0.25">
      <c r="A271" s="113"/>
      <c r="B271" s="116" t="s">
        <v>68</v>
      </c>
      <c r="C271" s="119"/>
      <c r="D271" s="119"/>
      <c r="E271" s="120"/>
      <c r="F271" s="294" t="s">
        <v>67</v>
      </c>
      <c r="G271" s="294"/>
      <c r="H271" s="118">
        <v>503</v>
      </c>
      <c r="I271" s="295"/>
      <c r="J271" s="296"/>
      <c r="K271" s="225" t="s">
        <v>65</v>
      </c>
      <c r="L271" s="226" t="s">
        <v>54</v>
      </c>
      <c r="M271" s="227" t="s">
        <v>60</v>
      </c>
      <c r="N271" s="226" t="s">
        <v>59</v>
      </c>
      <c r="O271" s="156" t="s">
        <v>66</v>
      </c>
      <c r="P271" s="228" t="s">
        <v>3</v>
      </c>
      <c r="Q271" s="226" t="s">
        <v>3</v>
      </c>
      <c r="R271" s="226" t="s">
        <v>3</v>
      </c>
      <c r="S271" s="228" t="s">
        <v>3</v>
      </c>
      <c r="T271" s="261">
        <v>324160</v>
      </c>
      <c r="U271" s="262">
        <v>324160</v>
      </c>
      <c r="V271" s="257">
        <f t="shared" si="4"/>
        <v>100</v>
      </c>
    </row>
    <row r="272" spans="1:22" ht="28.9" customHeight="1" x14ac:dyDescent="0.25">
      <c r="A272" s="113"/>
      <c r="B272" s="121" t="s">
        <v>68</v>
      </c>
      <c r="C272" s="291"/>
      <c r="D272" s="291"/>
      <c r="E272" s="291"/>
      <c r="F272" s="291"/>
      <c r="G272" s="291"/>
      <c r="H272" s="118">
        <v>503</v>
      </c>
      <c r="I272" s="292"/>
      <c r="J272" s="293"/>
      <c r="K272" s="229" t="s">
        <v>55</v>
      </c>
      <c r="L272" s="126" t="s">
        <v>54</v>
      </c>
      <c r="M272" s="127" t="s">
        <v>60</v>
      </c>
      <c r="N272" s="126" t="s">
        <v>59</v>
      </c>
      <c r="O272" s="128" t="s">
        <v>66</v>
      </c>
      <c r="P272" s="129">
        <v>240</v>
      </c>
      <c r="Q272" s="126" t="s">
        <v>3</v>
      </c>
      <c r="R272" s="126" t="s">
        <v>3</v>
      </c>
      <c r="S272" s="129" t="s">
        <v>3</v>
      </c>
      <c r="T272" s="263">
        <v>324160</v>
      </c>
      <c r="U272" s="264">
        <v>324160</v>
      </c>
      <c r="V272" s="257">
        <f t="shared" si="4"/>
        <v>100</v>
      </c>
    </row>
    <row r="273" spans="1:22" ht="15" customHeight="1" x14ac:dyDescent="0.25">
      <c r="A273" s="113"/>
      <c r="B273" s="121" t="s">
        <v>68</v>
      </c>
      <c r="C273" s="291"/>
      <c r="D273" s="291"/>
      <c r="E273" s="291"/>
      <c r="F273" s="291"/>
      <c r="G273" s="291"/>
      <c r="H273" s="118">
        <v>503</v>
      </c>
      <c r="I273" s="292">
        <v>500</v>
      </c>
      <c r="J273" s="293"/>
      <c r="K273" s="229" t="s">
        <v>9</v>
      </c>
      <c r="L273" s="126" t="s">
        <v>54</v>
      </c>
      <c r="M273" s="127" t="s">
        <v>60</v>
      </c>
      <c r="N273" s="126" t="s">
        <v>59</v>
      </c>
      <c r="O273" s="128" t="s">
        <v>66</v>
      </c>
      <c r="P273" s="129">
        <v>240</v>
      </c>
      <c r="Q273" s="126">
        <v>5</v>
      </c>
      <c r="R273" s="126" t="s">
        <v>3</v>
      </c>
      <c r="S273" s="129" t="s">
        <v>3</v>
      </c>
      <c r="T273" s="263">
        <v>324160</v>
      </c>
      <c r="U273" s="264">
        <v>324160</v>
      </c>
      <c r="V273" s="257">
        <f t="shared" si="4"/>
        <v>100</v>
      </c>
    </row>
    <row r="274" spans="1:22" ht="15" customHeight="1" x14ac:dyDescent="0.25">
      <c r="A274" s="113"/>
      <c r="B274" s="121" t="s">
        <v>68</v>
      </c>
      <c r="C274" s="291"/>
      <c r="D274" s="291"/>
      <c r="E274" s="291"/>
      <c r="F274" s="291"/>
      <c r="G274" s="291"/>
      <c r="H274" s="122">
        <v>503</v>
      </c>
      <c r="I274" s="123"/>
      <c r="J274" s="124">
        <v>503</v>
      </c>
      <c r="K274" s="229" t="s">
        <v>6</v>
      </c>
      <c r="L274" s="126" t="s">
        <v>54</v>
      </c>
      <c r="M274" s="127" t="s">
        <v>60</v>
      </c>
      <c r="N274" s="126" t="s">
        <v>59</v>
      </c>
      <c r="O274" s="128" t="s">
        <v>66</v>
      </c>
      <c r="P274" s="129">
        <v>240</v>
      </c>
      <c r="Q274" s="126">
        <v>5</v>
      </c>
      <c r="R274" s="126">
        <v>3</v>
      </c>
      <c r="S274" s="129" t="s">
        <v>3</v>
      </c>
      <c r="T274" s="263">
        <v>324160</v>
      </c>
      <c r="U274" s="264">
        <v>324160</v>
      </c>
      <c r="V274" s="257">
        <f t="shared" si="4"/>
        <v>100</v>
      </c>
    </row>
    <row r="275" spans="1:22" ht="15" customHeight="1" x14ac:dyDescent="0.25">
      <c r="A275" s="113"/>
      <c r="B275" s="116" t="s">
        <v>68</v>
      </c>
      <c r="C275" s="119" t="s">
        <v>274</v>
      </c>
      <c r="D275" s="119" t="s">
        <v>273</v>
      </c>
      <c r="E275" s="125" t="s">
        <v>265</v>
      </c>
      <c r="F275" s="125" t="s">
        <v>67</v>
      </c>
      <c r="G275" s="123">
        <v>240</v>
      </c>
      <c r="H275" s="123">
        <v>503</v>
      </c>
      <c r="I275" s="123">
        <v>500</v>
      </c>
      <c r="J275" s="206">
        <v>503</v>
      </c>
      <c r="K275" s="229" t="s">
        <v>302</v>
      </c>
      <c r="L275" s="126" t="s">
        <v>54</v>
      </c>
      <c r="M275" s="127" t="s">
        <v>60</v>
      </c>
      <c r="N275" s="126" t="s">
        <v>59</v>
      </c>
      <c r="O275" s="128" t="s">
        <v>66</v>
      </c>
      <c r="P275" s="129">
        <v>240</v>
      </c>
      <c r="Q275" s="126">
        <v>5</v>
      </c>
      <c r="R275" s="126">
        <v>3</v>
      </c>
      <c r="S275" s="129">
        <v>955</v>
      </c>
      <c r="T275" s="263">
        <v>324160</v>
      </c>
      <c r="U275" s="264">
        <v>324160</v>
      </c>
      <c r="V275" s="257">
        <f t="shared" si="4"/>
        <v>100</v>
      </c>
    </row>
    <row r="276" spans="1:22" ht="29.45" customHeight="1" x14ac:dyDescent="0.25">
      <c r="A276" s="113"/>
      <c r="B276" s="116" t="s">
        <v>64</v>
      </c>
      <c r="C276" s="119"/>
      <c r="D276" s="119"/>
      <c r="E276" s="120"/>
      <c r="F276" s="294" t="s">
        <v>61</v>
      </c>
      <c r="G276" s="294"/>
      <c r="H276" s="118">
        <v>503</v>
      </c>
      <c r="I276" s="295"/>
      <c r="J276" s="296"/>
      <c r="K276" s="225" t="s">
        <v>65</v>
      </c>
      <c r="L276" s="226" t="s">
        <v>54</v>
      </c>
      <c r="M276" s="227" t="s">
        <v>60</v>
      </c>
      <c r="N276" s="226" t="s">
        <v>59</v>
      </c>
      <c r="O276" s="156" t="s">
        <v>58</v>
      </c>
      <c r="P276" s="228" t="s">
        <v>3</v>
      </c>
      <c r="Q276" s="226" t="s">
        <v>3</v>
      </c>
      <c r="R276" s="226" t="s">
        <v>3</v>
      </c>
      <c r="S276" s="228" t="s">
        <v>3</v>
      </c>
      <c r="T276" s="261">
        <v>112946.1</v>
      </c>
      <c r="U276" s="262">
        <v>112265.32</v>
      </c>
      <c r="V276" s="257">
        <f t="shared" si="4"/>
        <v>99.397252317698445</v>
      </c>
    </row>
    <row r="277" spans="1:22" ht="29.45" customHeight="1" x14ac:dyDescent="0.25">
      <c r="A277" s="113"/>
      <c r="B277" s="121" t="s">
        <v>64</v>
      </c>
      <c r="C277" s="291"/>
      <c r="D277" s="291"/>
      <c r="E277" s="291"/>
      <c r="F277" s="291"/>
      <c r="G277" s="291"/>
      <c r="H277" s="118">
        <v>503</v>
      </c>
      <c r="I277" s="292"/>
      <c r="J277" s="293"/>
      <c r="K277" s="229" t="s">
        <v>55</v>
      </c>
      <c r="L277" s="126" t="s">
        <v>54</v>
      </c>
      <c r="M277" s="127" t="s">
        <v>60</v>
      </c>
      <c r="N277" s="126" t="s">
        <v>59</v>
      </c>
      <c r="O277" s="128" t="s">
        <v>58</v>
      </c>
      <c r="P277" s="129">
        <v>240</v>
      </c>
      <c r="Q277" s="126" t="s">
        <v>3</v>
      </c>
      <c r="R277" s="126" t="s">
        <v>3</v>
      </c>
      <c r="S277" s="129" t="s">
        <v>3</v>
      </c>
      <c r="T277" s="263">
        <v>112946.1</v>
      </c>
      <c r="U277" s="264">
        <v>112265.32</v>
      </c>
      <c r="V277" s="257">
        <f t="shared" si="4"/>
        <v>99.397252317698445</v>
      </c>
    </row>
    <row r="278" spans="1:22" ht="15" customHeight="1" x14ac:dyDescent="0.25">
      <c r="A278" s="113"/>
      <c r="B278" s="121" t="s">
        <v>64</v>
      </c>
      <c r="C278" s="291"/>
      <c r="D278" s="291"/>
      <c r="E278" s="291"/>
      <c r="F278" s="291"/>
      <c r="G278" s="291"/>
      <c r="H278" s="118">
        <v>503</v>
      </c>
      <c r="I278" s="292">
        <v>500</v>
      </c>
      <c r="J278" s="293"/>
      <c r="K278" s="229" t="s">
        <v>9</v>
      </c>
      <c r="L278" s="126" t="s">
        <v>54</v>
      </c>
      <c r="M278" s="127" t="s">
        <v>60</v>
      </c>
      <c r="N278" s="126" t="s">
        <v>59</v>
      </c>
      <c r="O278" s="128" t="s">
        <v>58</v>
      </c>
      <c r="P278" s="129">
        <v>240</v>
      </c>
      <c r="Q278" s="126">
        <v>5</v>
      </c>
      <c r="R278" s="126" t="s">
        <v>3</v>
      </c>
      <c r="S278" s="129" t="s">
        <v>3</v>
      </c>
      <c r="T278" s="263">
        <v>112946.1</v>
      </c>
      <c r="U278" s="264">
        <v>112265.32</v>
      </c>
      <c r="V278" s="257">
        <f t="shared" si="4"/>
        <v>99.397252317698445</v>
      </c>
    </row>
    <row r="279" spans="1:22" ht="15" customHeight="1" x14ac:dyDescent="0.25">
      <c r="A279" s="113"/>
      <c r="B279" s="121" t="s">
        <v>64</v>
      </c>
      <c r="C279" s="291"/>
      <c r="D279" s="291"/>
      <c r="E279" s="291"/>
      <c r="F279" s="291"/>
      <c r="G279" s="291"/>
      <c r="H279" s="122">
        <v>503</v>
      </c>
      <c r="I279" s="123"/>
      <c r="J279" s="124">
        <v>503</v>
      </c>
      <c r="K279" s="229" t="s">
        <v>6</v>
      </c>
      <c r="L279" s="126" t="s">
        <v>54</v>
      </c>
      <c r="M279" s="127" t="s">
        <v>60</v>
      </c>
      <c r="N279" s="126" t="s">
        <v>59</v>
      </c>
      <c r="O279" s="128" t="s">
        <v>58</v>
      </c>
      <c r="P279" s="129">
        <v>240</v>
      </c>
      <c r="Q279" s="126">
        <v>5</v>
      </c>
      <c r="R279" s="126">
        <v>3</v>
      </c>
      <c r="S279" s="129" t="s">
        <v>3</v>
      </c>
      <c r="T279" s="263">
        <v>112946.1</v>
      </c>
      <c r="U279" s="264">
        <v>112265.32</v>
      </c>
      <c r="V279" s="257">
        <f t="shared" si="4"/>
        <v>99.397252317698445</v>
      </c>
    </row>
    <row r="280" spans="1:22" ht="15" customHeight="1" x14ac:dyDescent="0.25">
      <c r="A280" s="113"/>
      <c r="B280" s="116" t="s">
        <v>64</v>
      </c>
      <c r="C280" s="119" t="s">
        <v>274</v>
      </c>
      <c r="D280" s="119" t="s">
        <v>273</v>
      </c>
      <c r="E280" s="125" t="s">
        <v>265</v>
      </c>
      <c r="F280" s="125" t="s">
        <v>61</v>
      </c>
      <c r="G280" s="123">
        <v>240</v>
      </c>
      <c r="H280" s="123">
        <v>503</v>
      </c>
      <c r="I280" s="123">
        <v>500</v>
      </c>
      <c r="J280" s="206">
        <v>503</v>
      </c>
      <c r="K280" s="229" t="s">
        <v>302</v>
      </c>
      <c r="L280" s="126" t="s">
        <v>54</v>
      </c>
      <c r="M280" s="127" t="s">
        <v>60</v>
      </c>
      <c r="N280" s="126" t="s">
        <v>59</v>
      </c>
      <c r="O280" s="128" t="s">
        <v>58</v>
      </c>
      <c r="P280" s="129">
        <v>240</v>
      </c>
      <c r="Q280" s="126">
        <v>5</v>
      </c>
      <c r="R280" s="126">
        <v>3</v>
      </c>
      <c r="S280" s="129">
        <v>955</v>
      </c>
      <c r="T280" s="263">
        <v>112946.1</v>
      </c>
      <c r="U280" s="264">
        <v>112265.32</v>
      </c>
      <c r="V280" s="257">
        <f t="shared" si="4"/>
        <v>99.397252317698445</v>
      </c>
    </row>
    <row r="281" spans="1:22" s="6" customFormat="1" ht="15" customHeight="1" x14ac:dyDescent="0.25">
      <c r="A281" s="113"/>
      <c r="B281" s="116"/>
      <c r="C281" s="117"/>
      <c r="D281" s="148"/>
      <c r="E281" s="151"/>
      <c r="F281" s="151"/>
      <c r="G281" s="152"/>
      <c r="H281" s="118"/>
      <c r="I281" s="152"/>
      <c r="J281" s="153"/>
      <c r="K281" s="225" t="s">
        <v>323</v>
      </c>
      <c r="L281" s="226" t="s">
        <v>54</v>
      </c>
      <c r="M281" s="227" t="s">
        <v>60</v>
      </c>
      <c r="N281" s="226">
        <v>9</v>
      </c>
      <c r="O281" s="156" t="s">
        <v>3</v>
      </c>
      <c r="P281" s="228" t="s">
        <v>3</v>
      </c>
      <c r="Q281" s="226" t="s">
        <v>3</v>
      </c>
      <c r="R281" s="226" t="s">
        <v>3</v>
      </c>
      <c r="S281" s="228" t="s">
        <v>3</v>
      </c>
      <c r="T281" s="261">
        <v>33844</v>
      </c>
      <c r="U281" s="262">
        <v>33844</v>
      </c>
      <c r="V281" s="257">
        <f t="shared" si="4"/>
        <v>100</v>
      </c>
    </row>
    <row r="282" spans="1:22" s="6" customFormat="1" ht="30.75" customHeight="1" x14ac:dyDescent="0.25">
      <c r="A282" s="113"/>
      <c r="B282" s="116"/>
      <c r="C282" s="117"/>
      <c r="D282" s="148"/>
      <c r="E282" s="151"/>
      <c r="F282" s="151"/>
      <c r="G282" s="152"/>
      <c r="H282" s="118"/>
      <c r="I282" s="152"/>
      <c r="J282" s="153"/>
      <c r="K282" s="225" t="s">
        <v>65</v>
      </c>
      <c r="L282" s="226" t="s">
        <v>54</v>
      </c>
      <c r="M282" s="227" t="s">
        <v>60</v>
      </c>
      <c r="N282" s="226">
        <v>9</v>
      </c>
      <c r="O282" s="156" t="s">
        <v>69</v>
      </c>
      <c r="P282" s="228" t="s">
        <v>3</v>
      </c>
      <c r="Q282" s="226" t="s">
        <v>3</v>
      </c>
      <c r="R282" s="226" t="s">
        <v>3</v>
      </c>
      <c r="S282" s="228" t="s">
        <v>3</v>
      </c>
      <c r="T282" s="261">
        <v>33844</v>
      </c>
      <c r="U282" s="262">
        <v>33844</v>
      </c>
      <c r="V282" s="257">
        <f t="shared" si="4"/>
        <v>100</v>
      </c>
    </row>
    <row r="283" spans="1:22" s="6" customFormat="1" ht="30.75" customHeight="1" x14ac:dyDescent="0.25">
      <c r="A283" s="113"/>
      <c r="B283" s="116"/>
      <c r="C283" s="117"/>
      <c r="D283" s="148"/>
      <c r="E283" s="151"/>
      <c r="F283" s="151"/>
      <c r="G283" s="152"/>
      <c r="H283" s="118"/>
      <c r="I283" s="152"/>
      <c r="J283" s="153"/>
      <c r="K283" s="229" t="s">
        <v>55</v>
      </c>
      <c r="L283" s="126" t="s">
        <v>54</v>
      </c>
      <c r="M283" s="127" t="s">
        <v>60</v>
      </c>
      <c r="N283" s="126">
        <v>9</v>
      </c>
      <c r="O283" s="128" t="s">
        <v>69</v>
      </c>
      <c r="P283" s="129">
        <v>240</v>
      </c>
      <c r="Q283" s="126" t="s">
        <v>3</v>
      </c>
      <c r="R283" s="126" t="s">
        <v>3</v>
      </c>
      <c r="S283" s="129" t="s">
        <v>3</v>
      </c>
      <c r="T283" s="263">
        <v>33844</v>
      </c>
      <c r="U283" s="264">
        <v>33844</v>
      </c>
      <c r="V283" s="257">
        <f t="shared" si="4"/>
        <v>100</v>
      </c>
    </row>
    <row r="284" spans="1:22" s="6" customFormat="1" ht="15" customHeight="1" x14ac:dyDescent="0.25">
      <c r="A284" s="113"/>
      <c r="B284" s="116"/>
      <c r="C284" s="117"/>
      <c r="D284" s="148"/>
      <c r="E284" s="151"/>
      <c r="F284" s="151"/>
      <c r="G284" s="152"/>
      <c r="H284" s="118"/>
      <c r="I284" s="152"/>
      <c r="J284" s="153"/>
      <c r="K284" s="229" t="s">
        <v>9</v>
      </c>
      <c r="L284" s="126" t="s">
        <v>54</v>
      </c>
      <c r="M284" s="127" t="s">
        <v>60</v>
      </c>
      <c r="N284" s="126">
        <v>9</v>
      </c>
      <c r="O284" s="128" t="s">
        <v>69</v>
      </c>
      <c r="P284" s="129">
        <v>240</v>
      </c>
      <c r="Q284" s="126">
        <v>5</v>
      </c>
      <c r="R284" s="126" t="s">
        <v>3</v>
      </c>
      <c r="S284" s="129" t="s">
        <v>3</v>
      </c>
      <c r="T284" s="263">
        <v>33844</v>
      </c>
      <c r="U284" s="264">
        <v>33844</v>
      </c>
      <c r="V284" s="257">
        <f t="shared" si="4"/>
        <v>100</v>
      </c>
    </row>
    <row r="285" spans="1:22" s="6" customFormat="1" ht="15" customHeight="1" x14ac:dyDescent="0.25">
      <c r="A285" s="113"/>
      <c r="B285" s="116"/>
      <c r="C285" s="117"/>
      <c r="D285" s="148"/>
      <c r="E285" s="151"/>
      <c r="F285" s="151"/>
      <c r="G285" s="152"/>
      <c r="H285" s="118"/>
      <c r="I285" s="152"/>
      <c r="J285" s="153"/>
      <c r="K285" s="229" t="s">
        <v>6</v>
      </c>
      <c r="L285" s="126" t="s">
        <v>54</v>
      </c>
      <c r="M285" s="127" t="s">
        <v>60</v>
      </c>
      <c r="N285" s="126">
        <v>9</v>
      </c>
      <c r="O285" s="128" t="s">
        <v>69</v>
      </c>
      <c r="P285" s="129">
        <v>240</v>
      </c>
      <c r="Q285" s="126">
        <v>5</v>
      </c>
      <c r="R285" s="126">
        <v>3</v>
      </c>
      <c r="S285" s="129" t="s">
        <v>3</v>
      </c>
      <c r="T285" s="263">
        <v>33844</v>
      </c>
      <c r="U285" s="264">
        <v>33844</v>
      </c>
      <c r="V285" s="257">
        <f t="shared" si="4"/>
        <v>100</v>
      </c>
    </row>
    <row r="286" spans="1:22" s="6" customFormat="1" ht="15" customHeight="1" x14ac:dyDescent="0.25">
      <c r="A286" s="113"/>
      <c r="B286" s="116"/>
      <c r="C286" s="117"/>
      <c r="D286" s="148"/>
      <c r="E286" s="151"/>
      <c r="F286" s="151"/>
      <c r="G286" s="152"/>
      <c r="H286" s="118"/>
      <c r="I286" s="152"/>
      <c r="J286" s="153"/>
      <c r="K286" s="229" t="s">
        <v>302</v>
      </c>
      <c r="L286" s="126" t="s">
        <v>54</v>
      </c>
      <c r="M286" s="127" t="s">
        <v>60</v>
      </c>
      <c r="N286" s="126">
        <v>9</v>
      </c>
      <c r="O286" s="128" t="s">
        <v>69</v>
      </c>
      <c r="P286" s="129">
        <v>240</v>
      </c>
      <c r="Q286" s="126">
        <v>5</v>
      </c>
      <c r="R286" s="126">
        <v>3</v>
      </c>
      <c r="S286" s="129">
        <v>955</v>
      </c>
      <c r="T286" s="263">
        <v>33844</v>
      </c>
      <c r="U286" s="264">
        <v>33844</v>
      </c>
      <c r="V286" s="257">
        <f t="shared" si="4"/>
        <v>100</v>
      </c>
    </row>
    <row r="287" spans="1:22" ht="46.35" customHeight="1" x14ac:dyDescent="0.25">
      <c r="A287" s="113"/>
      <c r="B287" s="116" t="s">
        <v>121</v>
      </c>
      <c r="C287" s="117"/>
      <c r="D287" s="288" t="s">
        <v>277</v>
      </c>
      <c r="E287" s="288"/>
      <c r="F287" s="288"/>
      <c r="G287" s="288"/>
      <c r="H287" s="118">
        <v>502</v>
      </c>
      <c r="I287" s="289"/>
      <c r="J287" s="290"/>
      <c r="K287" s="220" t="s">
        <v>134</v>
      </c>
      <c r="L287" s="221" t="s">
        <v>54</v>
      </c>
      <c r="M287" s="222" t="s">
        <v>117</v>
      </c>
      <c r="N287" s="221" t="s">
        <v>3</v>
      </c>
      <c r="O287" s="223" t="s">
        <v>3</v>
      </c>
      <c r="P287" s="224" t="s">
        <v>3</v>
      </c>
      <c r="Q287" s="221" t="s">
        <v>3</v>
      </c>
      <c r="R287" s="221" t="s">
        <v>3</v>
      </c>
      <c r="S287" s="224" t="s">
        <v>3</v>
      </c>
      <c r="T287" s="259">
        <f>T288+T309</f>
        <v>17710063.419999998</v>
      </c>
      <c r="U287" s="259">
        <f>U288+U309</f>
        <v>17433746.210000001</v>
      </c>
      <c r="V287" s="257">
        <f t="shared" si="4"/>
        <v>98.439772893822891</v>
      </c>
    </row>
    <row r="288" spans="1:22" ht="30" customHeight="1" x14ac:dyDescent="0.25">
      <c r="A288" s="113"/>
      <c r="B288" s="116" t="s">
        <v>126</v>
      </c>
      <c r="C288" s="119"/>
      <c r="D288" s="117"/>
      <c r="E288" s="294" t="s">
        <v>276</v>
      </c>
      <c r="F288" s="294"/>
      <c r="G288" s="294"/>
      <c r="H288" s="118">
        <v>502</v>
      </c>
      <c r="I288" s="295"/>
      <c r="J288" s="296"/>
      <c r="K288" s="225" t="s">
        <v>133</v>
      </c>
      <c r="L288" s="226" t="s">
        <v>54</v>
      </c>
      <c r="M288" s="227" t="s">
        <v>117</v>
      </c>
      <c r="N288" s="226" t="s">
        <v>33</v>
      </c>
      <c r="O288" s="156" t="s">
        <v>3</v>
      </c>
      <c r="P288" s="228" t="s">
        <v>3</v>
      </c>
      <c r="Q288" s="226" t="s">
        <v>3</v>
      </c>
      <c r="R288" s="226" t="s">
        <v>3</v>
      </c>
      <c r="S288" s="228" t="s">
        <v>3</v>
      </c>
      <c r="T288" s="261">
        <f>T289+T294+T299+T304</f>
        <v>17650063.419999998</v>
      </c>
      <c r="U288" s="261">
        <f>U289+U294+U299+U304</f>
        <v>17433746.210000001</v>
      </c>
      <c r="V288" s="257">
        <f t="shared" si="4"/>
        <v>98.774411145996908</v>
      </c>
    </row>
    <row r="289" spans="1:22" s="6" customFormat="1" ht="30" customHeight="1" x14ac:dyDescent="0.25">
      <c r="A289" s="113"/>
      <c r="B289" s="116"/>
      <c r="C289" s="148"/>
      <c r="D289" s="117"/>
      <c r="E289" s="120"/>
      <c r="F289" s="151"/>
      <c r="G289" s="151"/>
      <c r="H289" s="118"/>
      <c r="I289" s="149"/>
      <c r="J289" s="150"/>
      <c r="K289" s="225" t="s">
        <v>65</v>
      </c>
      <c r="L289" s="226" t="s">
        <v>54</v>
      </c>
      <c r="M289" s="227" t="s">
        <v>117</v>
      </c>
      <c r="N289" s="226" t="s">
        <v>33</v>
      </c>
      <c r="O289" s="156">
        <v>61620</v>
      </c>
      <c r="P289" s="228" t="s">
        <v>3</v>
      </c>
      <c r="Q289" s="226" t="s">
        <v>3</v>
      </c>
      <c r="R289" s="226" t="s">
        <v>3</v>
      </c>
      <c r="S289" s="228" t="s">
        <v>3</v>
      </c>
      <c r="T289" s="263">
        <v>1230905.1599999999</v>
      </c>
      <c r="U289" s="264">
        <v>1230905.1599999999</v>
      </c>
      <c r="V289" s="257">
        <f t="shared" si="4"/>
        <v>100</v>
      </c>
    </row>
    <row r="290" spans="1:22" s="6" customFormat="1" ht="30" customHeight="1" x14ac:dyDescent="0.25">
      <c r="A290" s="113"/>
      <c r="B290" s="116"/>
      <c r="C290" s="148"/>
      <c r="D290" s="117"/>
      <c r="E290" s="120"/>
      <c r="F290" s="151"/>
      <c r="G290" s="151"/>
      <c r="H290" s="118"/>
      <c r="I290" s="149"/>
      <c r="J290" s="150"/>
      <c r="K290" s="229" t="s">
        <v>55</v>
      </c>
      <c r="L290" s="126" t="s">
        <v>54</v>
      </c>
      <c r="M290" s="127" t="s">
        <v>117</v>
      </c>
      <c r="N290" s="126" t="s">
        <v>33</v>
      </c>
      <c r="O290" s="128">
        <v>61620</v>
      </c>
      <c r="P290" s="129">
        <v>240</v>
      </c>
      <c r="Q290" s="126" t="s">
        <v>3</v>
      </c>
      <c r="R290" s="126" t="s">
        <v>3</v>
      </c>
      <c r="S290" s="129" t="s">
        <v>3</v>
      </c>
      <c r="T290" s="263">
        <v>1230905.1599999999</v>
      </c>
      <c r="U290" s="264">
        <v>1230905.1599999999</v>
      </c>
      <c r="V290" s="257">
        <f t="shared" si="4"/>
        <v>100</v>
      </c>
    </row>
    <row r="291" spans="1:22" s="6" customFormat="1" ht="21" customHeight="1" x14ac:dyDescent="0.25">
      <c r="A291" s="113"/>
      <c r="B291" s="116"/>
      <c r="C291" s="148"/>
      <c r="D291" s="117"/>
      <c r="E291" s="120"/>
      <c r="F291" s="151"/>
      <c r="G291" s="151"/>
      <c r="H291" s="118"/>
      <c r="I291" s="149"/>
      <c r="J291" s="150"/>
      <c r="K291" s="229" t="s">
        <v>9</v>
      </c>
      <c r="L291" s="126" t="s">
        <v>54</v>
      </c>
      <c r="M291" s="127" t="s">
        <v>117</v>
      </c>
      <c r="N291" s="126" t="s">
        <v>33</v>
      </c>
      <c r="O291" s="128">
        <v>61620</v>
      </c>
      <c r="P291" s="129">
        <v>240</v>
      </c>
      <c r="Q291" s="126">
        <v>5</v>
      </c>
      <c r="R291" s="126" t="s">
        <v>3</v>
      </c>
      <c r="S291" s="129" t="s">
        <v>3</v>
      </c>
      <c r="T291" s="263">
        <v>1230905.1599999999</v>
      </c>
      <c r="U291" s="264">
        <v>1230905.1599999999</v>
      </c>
      <c r="V291" s="257">
        <f t="shared" si="4"/>
        <v>100</v>
      </c>
    </row>
    <row r="292" spans="1:22" s="6" customFormat="1" ht="19.899999999999999" customHeight="1" x14ac:dyDescent="0.25">
      <c r="A292" s="113"/>
      <c r="B292" s="116"/>
      <c r="C292" s="148"/>
      <c r="D292" s="117"/>
      <c r="E292" s="120"/>
      <c r="F292" s="151"/>
      <c r="G292" s="151"/>
      <c r="H292" s="118"/>
      <c r="I292" s="149"/>
      <c r="J292" s="150"/>
      <c r="K292" s="229" t="s">
        <v>7</v>
      </c>
      <c r="L292" s="126" t="s">
        <v>54</v>
      </c>
      <c r="M292" s="127" t="s">
        <v>117</v>
      </c>
      <c r="N292" s="126" t="s">
        <v>33</v>
      </c>
      <c r="O292" s="128">
        <v>61620</v>
      </c>
      <c r="P292" s="129">
        <v>240</v>
      </c>
      <c r="Q292" s="126">
        <v>5</v>
      </c>
      <c r="R292" s="126">
        <v>2</v>
      </c>
      <c r="S292" s="129" t="s">
        <v>3</v>
      </c>
      <c r="T292" s="263">
        <v>1230905.1599999999</v>
      </c>
      <c r="U292" s="264">
        <v>1230905.1599999999</v>
      </c>
      <c r="V292" s="257">
        <f t="shared" si="4"/>
        <v>100</v>
      </c>
    </row>
    <row r="293" spans="1:22" s="6" customFormat="1" ht="20.45" customHeight="1" x14ac:dyDescent="0.25">
      <c r="A293" s="113"/>
      <c r="B293" s="116"/>
      <c r="C293" s="148"/>
      <c r="D293" s="117"/>
      <c r="E293" s="120"/>
      <c r="F293" s="151"/>
      <c r="G293" s="151"/>
      <c r="H293" s="118"/>
      <c r="I293" s="149"/>
      <c r="J293" s="150"/>
      <c r="K293" s="229" t="s">
        <v>302</v>
      </c>
      <c r="L293" s="126" t="s">
        <v>54</v>
      </c>
      <c r="M293" s="127" t="s">
        <v>117</v>
      </c>
      <c r="N293" s="126" t="s">
        <v>33</v>
      </c>
      <c r="O293" s="128">
        <v>61620</v>
      </c>
      <c r="P293" s="129">
        <v>240</v>
      </c>
      <c r="Q293" s="126">
        <v>5</v>
      </c>
      <c r="R293" s="126">
        <v>2</v>
      </c>
      <c r="S293" s="129">
        <v>955</v>
      </c>
      <c r="T293" s="263">
        <v>1230905.1599999999</v>
      </c>
      <c r="U293" s="264">
        <v>1230905.1599999999</v>
      </c>
      <c r="V293" s="257">
        <f t="shared" si="4"/>
        <v>100</v>
      </c>
    </row>
    <row r="294" spans="1:22" ht="44.45" customHeight="1" x14ac:dyDescent="0.25">
      <c r="A294" s="113"/>
      <c r="B294" s="116" t="s">
        <v>131</v>
      </c>
      <c r="C294" s="119"/>
      <c r="D294" s="119"/>
      <c r="E294" s="120"/>
      <c r="F294" s="294" t="s">
        <v>130</v>
      </c>
      <c r="G294" s="294"/>
      <c r="H294" s="118">
        <v>502</v>
      </c>
      <c r="I294" s="295"/>
      <c r="J294" s="296"/>
      <c r="K294" s="225" t="s">
        <v>132</v>
      </c>
      <c r="L294" s="226" t="s">
        <v>54</v>
      </c>
      <c r="M294" s="227" t="s">
        <v>117</v>
      </c>
      <c r="N294" s="226" t="s">
        <v>33</v>
      </c>
      <c r="O294" s="156" t="s">
        <v>129</v>
      </c>
      <c r="P294" s="228" t="s">
        <v>3</v>
      </c>
      <c r="Q294" s="226" t="s">
        <v>3</v>
      </c>
      <c r="R294" s="226" t="s">
        <v>3</v>
      </c>
      <c r="S294" s="228" t="s">
        <v>3</v>
      </c>
      <c r="T294" s="261">
        <v>3282867.32</v>
      </c>
      <c r="U294" s="262">
        <v>3066631.82</v>
      </c>
      <c r="V294" s="257">
        <f t="shared" si="4"/>
        <v>93.413212325620279</v>
      </c>
    </row>
    <row r="295" spans="1:22" ht="28.15" customHeight="1" x14ac:dyDescent="0.25">
      <c r="A295" s="113"/>
      <c r="B295" s="121" t="s">
        <v>131</v>
      </c>
      <c r="C295" s="291"/>
      <c r="D295" s="291"/>
      <c r="E295" s="291"/>
      <c r="F295" s="291"/>
      <c r="G295" s="291"/>
      <c r="H295" s="118">
        <v>502</v>
      </c>
      <c r="I295" s="292"/>
      <c r="J295" s="293"/>
      <c r="K295" s="229" t="s">
        <v>55</v>
      </c>
      <c r="L295" s="126" t="s">
        <v>54</v>
      </c>
      <c r="M295" s="127" t="s">
        <v>117</v>
      </c>
      <c r="N295" s="126" t="s">
        <v>33</v>
      </c>
      <c r="O295" s="128" t="s">
        <v>129</v>
      </c>
      <c r="P295" s="129">
        <v>240</v>
      </c>
      <c r="Q295" s="126" t="s">
        <v>3</v>
      </c>
      <c r="R295" s="126" t="s">
        <v>3</v>
      </c>
      <c r="S295" s="129" t="s">
        <v>3</v>
      </c>
      <c r="T295" s="263">
        <v>3282867.32</v>
      </c>
      <c r="U295" s="264">
        <v>3066631.82</v>
      </c>
      <c r="V295" s="257">
        <f t="shared" si="4"/>
        <v>93.413212325620279</v>
      </c>
    </row>
    <row r="296" spans="1:22" ht="15" customHeight="1" x14ac:dyDescent="0.25">
      <c r="A296" s="113"/>
      <c r="B296" s="121" t="s">
        <v>131</v>
      </c>
      <c r="C296" s="291"/>
      <c r="D296" s="291"/>
      <c r="E296" s="291"/>
      <c r="F296" s="291"/>
      <c r="G296" s="291"/>
      <c r="H296" s="118">
        <v>502</v>
      </c>
      <c r="I296" s="292">
        <v>500</v>
      </c>
      <c r="J296" s="293"/>
      <c r="K296" s="229" t="s">
        <v>9</v>
      </c>
      <c r="L296" s="126" t="s">
        <v>54</v>
      </c>
      <c r="M296" s="127" t="s">
        <v>117</v>
      </c>
      <c r="N296" s="126" t="s">
        <v>33</v>
      </c>
      <c r="O296" s="128" t="s">
        <v>129</v>
      </c>
      <c r="P296" s="129">
        <v>240</v>
      </c>
      <c r="Q296" s="126">
        <v>5</v>
      </c>
      <c r="R296" s="126" t="s">
        <v>3</v>
      </c>
      <c r="S296" s="129" t="s">
        <v>3</v>
      </c>
      <c r="T296" s="263">
        <v>3282867.32</v>
      </c>
      <c r="U296" s="264">
        <v>3066631.82</v>
      </c>
      <c r="V296" s="257">
        <f t="shared" si="4"/>
        <v>93.413212325620279</v>
      </c>
    </row>
    <row r="297" spans="1:22" ht="15" customHeight="1" x14ac:dyDescent="0.25">
      <c r="A297" s="113"/>
      <c r="B297" s="121" t="s">
        <v>131</v>
      </c>
      <c r="C297" s="291"/>
      <c r="D297" s="291"/>
      <c r="E297" s="291"/>
      <c r="F297" s="291"/>
      <c r="G297" s="291"/>
      <c r="H297" s="122">
        <v>502</v>
      </c>
      <c r="I297" s="123"/>
      <c r="J297" s="124">
        <v>502</v>
      </c>
      <c r="K297" s="229" t="s">
        <v>7</v>
      </c>
      <c r="L297" s="126" t="s">
        <v>54</v>
      </c>
      <c r="M297" s="127" t="s">
        <v>117</v>
      </c>
      <c r="N297" s="126" t="s">
        <v>33</v>
      </c>
      <c r="O297" s="128" t="s">
        <v>129</v>
      </c>
      <c r="P297" s="129">
        <v>240</v>
      </c>
      <c r="Q297" s="126">
        <v>5</v>
      </c>
      <c r="R297" s="126">
        <v>2</v>
      </c>
      <c r="S297" s="129" t="s">
        <v>3</v>
      </c>
      <c r="T297" s="263">
        <v>3282867.32</v>
      </c>
      <c r="U297" s="264">
        <v>3066631.82</v>
      </c>
      <c r="V297" s="257">
        <f t="shared" si="4"/>
        <v>93.413212325620279</v>
      </c>
    </row>
    <row r="298" spans="1:22" ht="15" customHeight="1" x14ac:dyDescent="0.25">
      <c r="A298" s="113"/>
      <c r="B298" s="116" t="s">
        <v>131</v>
      </c>
      <c r="C298" s="119" t="s">
        <v>274</v>
      </c>
      <c r="D298" s="119" t="s">
        <v>277</v>
      </c>
      <c r="E298" s="125" t="s">
        <v>276</v>
      </c>
      <c r="F298" s="125" t="s">
        <v>130</v>
      </c>
      <c r="G298" s="123">
        <v>240</v>
      </c>
      <c r="H298" s="123">
        <v>502</v>
      </c>
      <c r="I298" s="123">
        <v>500</v>
      </c>
      <c r="J298" s="206">
        <v>502</v>
      </c>
      <c r="K298" s="229" t="s">
        <v>302</v>
      </c>
      <c r="L298" s="126" t="s">
        <v>54</v>
      </c>
      <c r="M298" s="127" t="s">
        <v>117</v>
      </c>
      <c r="N298" s="126" t="s">
        <v>33</v>
      </c>
      <c r="O298" s="128" t="s">
        <v>129</v>
      </c>
      <c r="P298" s="129">
        <v>240</v>
      </c>
      <c r="Q298" s="126">
        <v>5</v>
      </c>
      <c r="R298" s="126">
        <v>2</v>
      </c>
      <c r="S298" s="129">
        <v>955</v>
      </c>
      <c r="T298" s="263">
        <v>3282867.32</v>
      </c>
      <c r="U298" s="264">
        <v>3066631.82</v>
      </c>
      <c r="V298" s="257">
        <f t="shared" si="4"/>
        <v>93.413212325620279</v>
      </c>
    </row>
    <row r="299" spans="1:22" ht="31.35" customHeight="1" x14ac:dyDescent="0.25">
      <c r="A299" s="113"/>
      <c r="B299" s="116" t="s">
        <v>128</v>
      </c>
      <c r="C299" s="119"/>
      <c r="D299" s="119"/>
      <c r="E299" s="120"/>
      <c r="F299" s="294" t="s">
        <v>127</v>
      </c>
      <c r="G299" s="294"/>
      <c r="H299" s="118">
        <v>502</v>
      </c>
      <c r="I299" s="295"/>
      <c r="J299" s="296"/>
      <c r="K299" s="225" t="s">
        <v>65</v>
      </c>
      <c r="L299" s="226" t="s">
        <v>54</v>
      </c>
      <c r="M299" s="227" t="s">
        <v>117</v>
      </c>
      <c r="N299" s="226" t="s">
        <v>33</v>
      </c>
      <c r="O299" s="156" t="s">
        <v>66</v>
      </c>
      <c r="P299" s="228" t="s">
        <v>3</v>
      </c>
      <c r="Q299" s="226" t="s">
        <v>3</v>
      </c>
      <c r="R299" s="226" t="s">
        <v>3</v>
      </c>
      <c r="S299" s="228" t="s">
        <v>3</v>
      </c>
      <c r="T299" s="261">
        <v>12175560.220000001</v>
      </c>
      <c r="U299" s="262">
        <v>12175560.220000001</v>
      </c>
      <c r="V299" s="257">
        <f t="shared" si="4"/>
        <v>100</v>
      </c>
    </row>
    <row r="300" spans="1:22" ht="31.35" customHeight="1" x14ac:dyDescent="0.25">
      <c r="A300" s="113"/>
      <c r="B300" s="121" t="s">
        <v>128</v>
      </c>
      <c r="C300" s="291"/>
      <c r="D300" s="291"/>
      <c r="E300" s="291"/>
      <c r="F300" s="291"/>
      <c r="G300" s="291"/>
      <c r="H300" s="118">
        <v>502</v>
      </c>
      <c r="I300" s="292"/>
      <c r="J300" s="293"/>
      <c r="K300" s="229" t="s">
        <v>55</v>
      </c>
      <c r="L300" s="126" t="s">
        <v>54</v>
      </c>
      <c r="M300" s="127" t="s">
        <v>117</v>
      </c>
      <c r="N300" s="126" t="s">
        <v>33</v>
      </c>
      <c r="O300" s="128" t="s">
        <v>66</v>
      </c>
      <c r="P300" s="129">
        <v>240</v>
      </c>
      <c r="Q300" s="126" t="s">
        <v>3</v>
      </c>
      <c r="R300" s="126" t="s">
        <v>3</v>
      </c>
      <c r="S300" s="129" t="s">
        <v>3</v>
      </c>
      <c r="T300" s="263">
        <v>12175560.220000001</v>
      </c>
      <c r="U300" s="264">
        <v>12175560.220000001</v>
      </c>
      <c r="V300" s="257">
        <f t="shared" si="4"/>
        <v>100</v>
      </c>
    </row>
    <row r="301" spans="1:22" ht="15" customHeight="1" x14ac:dyDescent="0.25">
      <c r="A301" s="113"/>
      <c r="B301" s="121" t="s">
        <v>128</v>
      </c>
      <c r="C301" s="291"/>
      <c r="D301" s="291"/>
      <c r="E301" s="291"/>
      <c r="F301" s="291"/>
      <c r="G301" s="291"/>
      <c r="H301" s="118">
        <v>502</v>
      </c>
      <c r="I301" s="292">
        <v>500</v>
      </c>
      <c r="J301" s="293"/>
      <c r="K301" s="229" t="s">
        <v>9</v>
      </c>
      <c r="L301" s="126" t="s">
        <v>54</v>
      </c>
      <c r="M301" s="127" t="s">
        <v>117</v>
      </c>
      <c r="N301" s="126" t="s">
        <v>33</v>
      </c>
      <c r="O301" s="128" t="s">
        <v>66</v>
      </c>
      <c r="P301" s="129">
        <v>240</v>
      </c>
      <c r="Q301" s="126">
        <v>5</v>
      </c>
      <c r="R301" s="126" t="s">
        <v>3</v>
      </c>
      <c r="S301" s="129" t="s">
        <v>3</v>
      </c>
      <c r="T301" s="263">
        <v>12175560.220000001</v>
      </c>
      <c r="U301" s="264">
        <v>12175560.220000001</v>
      </c>
      <c r="V301" s="257">
        <f t="shared" si="4"/>
        <v>100</v>
      </c>
    </row>
    <row r="302" spans="1:22" ht="15" customHeight="1" x14ac:dyDescent="0.25">
      <c r="A302" s="113"/>
      <c r="B302" s="121" t="s">
        <v>128</v>
      </c>
      <c r="C302" s="291"/>
      <c r="D302" s="291"/>
      <c r="E302" s="291"/>
      <c r="F302" s="291"/>
      <c r="G302" s="291"/>
      <c r="H302" s="122">
        <v>502</v>
      </c>
      <c r="I302" s="123"/>
      <c r="J302" s="124">
        <v>502</v>
      </c>
      <c r="K302" s="229" t="s">
        <v>7</v>
      </c>
      <c r="L302" s="126" t="s">
        <v>54</v>
      </c>
      <c r="M302" s="127" t="s">
        <v>117</v>
      </c>
      <c r="N302" s="126" t="s">
        <v>33</v>
      </c>
      <c r="O302" s="128" t="s">
        <v>66</v>
      </c>
      <c r="P302" s="129">
        <v>240</v>
      </c>
      <c r="Q302" s="126">
        <v>5</v>
      </c>
      <c r="R302" s="126">
        <v>2</v>
      </c>
      <c r="S302" s="129" t="s">
        <v>3</v>
      </c>
      <c r="T302" s="263">
        <v>12175560.220000001</v>
      </c>
      <c r="U302" s="264">
        <v>12175560.220000001</v>
      </c>
      <c r="V302" s="257">
        <f t="shared" si="4"/>
        <v>100</v>
      </c>
    </row>
    <row r="303" spans="1:22" ht="15" customHeight="1" x14ac:dyDescent="0.25">
      <c r="A303" s="113"/>
      <c r="B303" s="116" t="s">
        <v>128</v>
      </c>
      <c r="C303" s="119" t="s">
        <v>274</v>
      </c>
      <c r="D303" s="119" t="s">
        <v>277</v>
      </c>
      <c r="E303" s="125" t="s">
        <v>276</v>
      </c>
      <c r="F303" s="125" t="s">
        <v>127</v>
      </c>
      <c r="G303" s="123">
        <v>240</v>
      </c>
      <c r="H303" s="123">
        <v>502</v>
      </c>
      <c r="I303" s="123">
        <v>500</v>
      </c>
      <c r="J303" s="206">
        <v>502</v>
      </c>
      <c r="K303" s="229" t="s">
        <v>302</v>
      </c>
      <c r="L303" s="126" t="s">
        <v>54</v>
      </c>
      <c r="M303" s="127" t="s">
        <v>117</v>
      </c>
      <c r="N303" s="126" t="s">
        <v>33</v>
      </c>
      <c r="O303" s="128" t="s">
        <v>66</v>
      </c>
      <c r="P303" s="129">
        <v>240</v>
      </c>
      <c r="Q303" s="126">
        <v>5</v>
      </c>
      <c r="R303" s="126">
        <v>2</v>
      </c>
      <c r="S303" s="129">
        <v>955</v>
      </c>
      <c r="T303" s="263">
        <v>12175560.220000001</v>
      </c>
      <c r="U303" s="264">
        <v>12175560.220000001</v>
      </c>
      <c r="V303" s="257">
        <f t="shared" si="4"/>
        <v>100</v>
      </c>
    </row>
    <row r="304" spans="1:22" ht="32.65" customHeight="1" x14ac:dyDescent="0.25">
      <c r="A304" s="113"/>
      <c r="B304" s="116" t="s">
        <v>126</v>
      </c>
      <c r="C304" s="119"/>
      <c r="D304" s="119"/>
      <c r="E304" s="120"/>
      <c r="F304" s="294" t="s">
        <v>124</v>
      </c>
      <c r="G304" s="294"/>
      <c r="H304" s="118">
        <v>502</v>
      </c>
      <c r="I304" s="295"/>
      <c r="J304" s="296"/>
      <c r="K304" s="225" t="s">
        <v>65</v>
      </c>
      <c r="L304" s="226" t="s">
        <v>54</v>
      </c>
      <c r="M304" s="227" t="s">
        <v>117</v>
      </c>
      <c r="N304" s="226" t="s">
        <v>33</v>
      </c>
      <c r="O304" s="156" t="s">
        <v>58</v>
      </c>
      <c r="P304" s="228" t="s">
        <v>3</v>
      </c>
      <c r="Q304" s="226" t="s">
        <v>3</v>
      </c>
      <c r="R304" s="226" t="s">
        <v>3</v>
      </c>
      <c r="S304" s="228" t="s">
        <v>3</v>
      </c>
      <c r="T304" s="261">
        <v>960730.72</v>
      </c>
      <c r="U304" s="262">
        <v>960649.01</v>
      </c>
      <c r="V304" s="257">
        <f t="shared" si="4"/>
        <v>99.991495015377467</v>
      </c>
    </row>
    <row r="305" spans="1:22" ht="32.65" customHeight="1" x14ac:dyDescent="0.25">
      <c r="A305" s="113"/>
      <c r="B305" s="121" t="s">
        <v>126</v>
      </c>
      <c r="C305" s="291"/>
      <c r="D305" s="291"/>
      <c r="E305" s="291"/>
      <c r="F305" s="291"/>
      <c r="G305" s="291"/>
      <c r="H305" s="118">
        <v>502</v>
      </c>
      <c r="I305" s="292"/>
      <c r="J305" s="293"/>
      <c r="K305" s="229" t="s">
        <v>55</v>
      </c>
      <c r="L305" s="126" t="s">
        <v>54</v>
      </c>
      <c r="M305" s="127" t="s">
        <v>117</v>
      </c>
      <c r="N305" s="126" t="s">
        <v>33</v>
      </c>
      <c r="O305" s="128" t="s">
        <v>58</v>
      </c>
      <c r="P305" s="129">
        <v>240</v>
      </c>
      <c r="Q305" s="126" t="s">
        <v>3</v>
      </c>
      <c r="R305" s="126" t="s">
        <v>3</v>
      </c>
      <c r="S305" s="129" t="s">
        <v>3</v>
      </c>
      <c r="T305" s="263">
        <v>960730.72</v>
      </c>
      <c r="U305" s="264">
        <v>960649.01</v>
      </c>
      <c r="V305" s="257">
        <f t="shared" si="4"/>
        <v>99.991495015377467</v>
      </c>
    </row>
    <row r="306" spans="1:22" ht="15" customHeight="1" x14ac:dyDescent="0.25">
      <c r="A306" s="113"/>
      <c r="B306" s="121" t="s">
        <v>126</v>
      </c>
      <c r="C306" s="291"/>
      <c r="D306" s="291"/>
      <c r="E306" s="291"/>
      <c r="F306" s="291"/>
      <c r="G306" s="291"/>
      <c r="H306" s="118">
        <v>502</v>
      </c>
      <c r="I306" s="292">
        <v>500</v>
      </c>
      <c r="J306" s="293"/>
      <c r="K306" s="229" t="s">
        <v>9</v>
      </c>
      <c r="L306" s="126" t="s">
        <v>54</v>
      </c>
      <c r="M306" s="127" t="s">
        <v>117</v>
      </c>
      <c r="N306" s="126" t="s">
        <v>33</v>
      </c>
      <c r="O306" s="128" t="s">
        <v>58</v>
      </c>
      <c r="P306" s="129">
        <v>240</v>
      </c>
      <c r="Q306" s="126">
        <v>5</v>
      </c>
      <c r="R306" s="126" t="s">
        <v>3</v>
      </c>
      <c r="S306" s="129" t="s">
        <v>3</v>
      </c>
      <c r="T306" s="263">
        <v>960730.72</v>
      </c>
      <c r="U306" s="264">
        <v>960649.01</v>
      </c>
      <c r="V306" s="257">
        <f t="shared" si="4"/>
        <v>99.991495015377467</v>
      </c>
    </row>
    <row r="307" spans="1:22" ht="15" customHeight="1" x14ac:dyDescent="0.25">
      <c r="A307" s="113"/>
      <c r="B307" s="121" t="s">
        <v>126</v>
      </c>
      <c r="C307" s="291"/>
      <c r="D307" s="291"/>
      <c r="E307" s="291"/>
      <c r="F307" s="291"/>
      <c r="G307" s="291"/>
      <c r="H307" s="122">
        <v>502</v>
      </c>
      <c r="I307" s="123"/>
      <c r="J307" s="124">
        <v>502</v>
      </c>
      <c r="K307" s="229" t="s">
        <v>7</v>
      </c>
      <c r="L307" s="126" t="s">
        <v>54</v>
      </c>
      <c r="M307" s="127" t="s">
        <v>117</v>
      </c>
      <c r="N307" s="126" t="s">
        <v>33</v>
      </c>
      <c r="O307" s="128" t="s">
        <v>58</v>
      </c>
      <c r="P307" s="129">
        <v>240</v>
      </c>
      <c r="Q307" s="126">
        <v>5</v>
      </c>
      <c r="R307" s="126">
        <v>2</v>
      </c>
      <c r="S307" s="129" t="s">
        <v>3</v>
      </c>
      <c r="T307" s="263">
        <v>960730.72</v>
      </c>
      <c r="U307" s="264">
        <v>960649.01</v>
      </c>
      <c r="V307" s="257">
        <f t="shared" si="4"/>
        <v>99.991495015377467</v>
      </c>
    </row>
    <row r="308" spans="1:22" ht="15" customHeight="1" x14ac:dyDescent="0.25">
      <c r="A308" s="113"/>
      <c r="B308" s="116" t="s">
        <v>126</v>
      </c>
      <c r="C308" s="119" t="s">
        <v>274</v>
      </c>
      <c r="D308" s="119" t="s">
        <v>277</v>
      </c>
      <c r="E308" s="125" t="s">
        <v>276</v>
      </c>
      <c r="F308" s="125" t="s">
        <v>124</v>
      </c>
      <c r="G308" s="123">
        <v>240</v>
      </c>
      <c r="H308" s="123">
        <v>502</v>
      </c>
      <c r="I308" s="123">
        <v>500</v>
      </c>
      <c r="J308" s="206">
        <v>502</v>
      </c>
      <c r="K308" s="229" t="s">
        <v>302</v>
      </c>
      <c r="L308" s="126" t="s">
        <v>54</v>
      </c>
      <c r="M308" s="127" t="s">
        <v>117</v>
      </c>
      <c r="N308" s="126" t="s">
        <v>33</v>
      </c>
      <c r="O308" s="128" t="s">
        <v>58</v>
      </c>
      <c r="P308" s="129">
        <v>240</v>
      </c>
      <c r="Q308" s="126">
        <v>5</v>
      </c>
      <c r="R308" s="126">
        <v>2</v>
      </c>
      <c r="S308" s="129">
        <v>955</v>
      </c>
      <c r="T308" s="263">
        <v>960730.72</v>
      </c>
      <c r="U308" s="264">
        <v>960649.01</v>
      </c>
      <c r="V308" s="257">
        <f t="shared" si="4"/>
        <v>99.991495015377467</v>
      </c>
    </row>
    <row r="309" spans="1:22" ht="32.65" customHeight="1" x14ac:dyDescent="0.25">
      <c r="A309" s="113"/>
      <c r="B309" s="116" t="s">
        <v>121</v>
      </c>
      <c r="C309" s="119"/>
      <c r="D309" s="117"/>
      <c r="E309" s="294" t="s">
        <v>275</v>
      </c>
      <c r="F309" s="294"/>
      <c r="G309" s="294"/>
      <c r="H309" s="118">
        <v>502</v>
      </c>
      <c r="I309" s="295"/>
      <c r="J309" s="296"/>
      <c r="K309" s="225" t="s">
        <v>123</v>
      </c>
      <c r="L309" s="226" t="s">
        <v>54</v>
      </c>
      <c r="M309" s="227" t="s">
        <v>117</v>
      </c>
      <c r="N309" s="226" t="s">
        <v>103</v>
      </c>
      <c r="O309" s="156" t="s">
        <v>3</v>
      </c>
      <c r="P309" s="228" t="s">
        <v>3</v>
      </c>
      <c r="Q309" s="226" t="s">
        <v>3</v>
      </c>
      <c r="R309" s="226" t="s">
        <v>3</v>
      </c>
      <c r="S309" s="228" t="s">
        <v>3</v>
      </c>
      <c r="T309" s="259">
        <v>60000</v>
      </c>
      <c r="U309" s="260">
        <v>0</v>
      </c>
      <c r="V309" s="257">
        <f t="shared" si="4"/>
        <v>0</v>
      </c>
    </row>
    <row r="310" spans="1:22" ht="48.75" customHeight="1" x14ac:dyDescent="0.25">
      <c r="A310" s="113"/>
      <c r="B310" s="116" t="s">
        <v>121</v>
      </c>
      <c r="C310" s="119"/>
      <c r="D310" s="119"/>
      <c r="E310" s="120"/>
      <c r="F310" s="294" t="s">
        <v>118</v>
      </c>
      <c r="G310" s="294"/>
      <c r="H310" s="118">
        <v>502</v>
      </c>
      <c r="I310" s="295"/>
      <c r="J310" s="296"/>
      <c r="K310" s="225" t="s">
        <v>122</v>
      </c>
      <c r="L310" s="226" t="s">
        <v>54</v>
      </c>
      <c r="M310" s="227" t="s">
        <v>117</v>
      </c>
      <c r="N310" s="226" t="s">
        <v>103</v>
      </c>
      <c r="O310" s="156" t="s">
        <v>116</v>
      </c>
      <c r="P310" s="228" t="s">
        <v>3</v>
      </c>
      <c r="Q310" s="226" t="s">
        <v>3</v>
      </c>
      <c r="R310" s="226" t="s">
        <v>3</v>
      </c>
      <c r="S310" s="228" t="s">
        <v>3</v>
      </c>
      <c r="T310" s="259">
        <v>60000</v>
      </c>
      <c r="U310" s="260">
        <v>0</v>
      </c>
      <c r="V310" s="257">
        <f t="shared" si="4"/>
        <v>0</v>
      </c>
    </row>
    <row r="311" spans="1:22" ht="15" customHeight="1" x14ac:dyDescent="0.25">
      <c r="A311" s="113"/>
      <c r="B311" s="121" t="s">
        <v>121</v>
      </c>
      <c r="C311" s="291"/>
      <c r="D311" s="291"/>
      <c r="E311" s="291"/>
      <c r="F311" s="291"/>
      <c r="G311" s="291"/>
      <c r="H311" s="118">
        <v>502</v>
      </c>
      <c r="I311" s="292"/>
      <c r="J311" s="293"/>
      <c r="K311" s="229" t="s">
        <v>44</v>
      </c>
      <c r="L311" s="126" t="s">
        <v>54</v>
      </c>
      <c r="M311" s="127" t="s">
        <v>117</v>
      </c>
      <c r="N311" s="126" t="s">
        <v>103</v>
      </c>
      <c r="O311" s="128" t="s">
        <v>116</v>
      </c>
      <c r="P311" s="129">
        <v>540</v>
      </c>
      <c r="Q311" s="126" t="s">
        <v>3</v>
      </c>
      <c r="R311" s="126" t="s">
        <v>3</v>
      </c>
      <c r="S311" s="129" t="s">
        <v>3</v>
      </c>
      <c r="T311" s="263">
        <v>60000</v>
      </c>
      <c r="U311" s="264">
        <v>0</v>
      </c>
      <c r="V311" s="257">
        <f t="shared" si="4"/>
        <v>0</v>
      </c>
    </row>
    <row r="312" spans="1:22" ht="15" customHeight="1" x14ac:dyDescent="0.25">
      <c r="A312" s="113"/>
      <c r="B312" s="121" t="s">
        <v>121</v>
      </c>
      <c r="C312" s="291"/>
      <c r="D312" s="291"/>
      <c r="E312" s="291"/>
      <c r="F312" s="291"/>
      <c r="G312" s="291"/>
      <c r="H312" s="118">
        <v>502</v>
      </c>
      <c r="I312" s="292">
        <v>500</v>
      </c>
      <c r="J312" s="293"/>
      <c r="K312" s="229" t="s">
        <v>9</v>
      </c>
      <c r="L312" s="126" t="s">
        <v>54</v>
      </c>
      <c r="M312" s="127" t="s">
        <v>117</v>
      </c>
      <c r="N312" s="126" t="s">
        <v>103</v>
      </c>
      <c r="O312" s="128" t="s">
        <v>116</v>
      </c>
      <c r="P312" s="129">
        <v>540</v>
      </c>
      <c r="Q312" s="126">
        <v>5</v>
      </c>
      <c r="R312" s="126" t="s">
        <v>3</v>
      </c>
      <c r="S312" s="129" t="s">
        <v>3</v>
      </c>
      <c r="T312" s="263">
        <v>60000</v>
      </c>
      <c r="U312" s="264">
        <v>0</v>
      </c>
      <c r="V312" s="257">
        <f t="shared" si="4"/>
        <v>0</v>
      </c>
    </row>
    <row r="313" spans="1:22" ht="15" customHeight="1" x14ac:dyDescent="0.25">
      <c r="A313" s="113"/>
      <c r="B313" s="121" t="s">
        <v>121</v>
      </c>
      <c r="C313" s="291"/>
      <c r="D313" s="291"/>
      <c r="E313" s="291"/>
      <c r="F313" s="291"/>
      <c r="G313" s="291"/>
      <c r="H313" s="122">
        <v>502</v>
      </c>
      <c r="I313" s="123"/>
      <c r="J313" s="124">
        <v>502</v>
      </c>
      <c r="K313" s="229" t="s">
        <v>7</v>
      </c>
      <c r="L313" s="126" t="s">
        <v>54</v>
      </c>
      <c r="M313" s="127" t="s">
        <v>117</v>
      </c>
      <c r="N313" s="126" t="s">
        <v>103</v>
      </c>
      <c r="O313" s="128" t="s">
        <v>116</v>
      </c>
      <c r="P313" s="129">
        <v>540</v>
      </c>
      <c r="Q313" s="126">
        <v>5</v>
      </c>
      <c r="R313" s="126">
        <v>2</v>
      </c>
      <c r="S313" s="129" t="s">
        <v>3</v>
      </c>
      <c r="T313" s="263">
        <v>60000</v>
      </c>
      <c r="U313" s="264">
        <v>0</v>
      </c>
      <c r="V313" s="257">
        <f t="shared" si="4"/>
        <v>0</v>
      </c>
    </row>
    <row r="314" spans="1:22" ht="15" customHeight="1" x14ac:dyDescent="0.25">
      <c r="A314" s="113"/>
      <c r="B314" s="116" t="s">
        <v>121</v>
      </c>
      <c r="C314" s="119" t="s">
        <v>274</v>
      </c>
      <c r="D314" s="119" t="s">
        <v>277</v>
      </c>
      <c r="E314" s="125" t="s">
        <v>275</v>
      </c>
      <c r="F314" s="125" t="s">
        <v>118</v>
      </c>
      <c r="G314" s="123">
        <v>540</v>
      </c>
      <c r="H314" s="123">
        <v>502</v>
      </c>
      <c r="I314" s="123">
        <v>500</v>
      </c>
      <c r="J314" s="206">
        <v>502</v>
      </c>
      <c r="K314" s="229" t="s">
        <v>302</v>
      </c>
      <c r="L314" s="126" t="s">
        <v>54</v>
      </c>
      <c r="M314" s="127" t="s">
        <v>117</v>
      </c>
      <c r="N314" s="126" t="s">
        <v>103</v>
      </c>
      <c r="O314" s="128" t="s">
        <v>116</v>
      </c>
      <c r="P314" s="129">
        <v>540</v>
      </c>
      <c r="Q314" s="126">
        <v>5</v>
      </c>
      <c r="R314" s="126">
        <v>2</v>
      </c>
      <c r="S314" s="129">
        <v>955</v>
      </c>
      <c r="T314" s="263">
        <v>60000</v>
      </c>
      <c r="U314" s="264">
        <v>0</v>
      </c>
      <c r="V314" s="257">
        <f t="shared" si="4"/>
        <v>0</v>
      </c>
    </row>
    <row r="315" spans="1:22" ht="60.6" customHeight="1" x14ac:dyDescent="0.25">
      <c r="A315" s="113"/>
      <c r="B315" s="121" t="s">
        <v>48</v>
      </c>
      <c r="C315" s="288" t="s">
        <v>262</v>
      </c>
      <c r="D315" s="288"/>
      <c r="E315" s="288"/>
      <c r="F315" s="288"/>
      <c r="G315" s="288"/>
      <c r="H315" s="118">
        <v>801</v>
      </c>
      <c r="I315" s="289"/>
      <c r="J315" s="290"/>
      <c r="K315" s="220" t="s">
        <v>52</v>
      </c>
      <c r="L315" s="221" t="s">
        <v>43</v>
      </c>
      <c r="M315" s="222" t="s">
        <v>3</v>
      </c>
      <c r="N315" s="221" t="s">
        <v>3</v>
      </c>
      <c r="O315" s="223" t="s">
        <v>3</v>
      </c>
      <c r="P315" s="224" t="s">
        <v>3</v>
      </c>
      <c r="Q315" s="221" t="s">
        <v>3</v>
      </c>
      <c r="R315" s="221" t="s">
        <v>3</v>
      </c>
      <c r="S315" s="224" t="s">
        <v>3</v>
      </c>
      <c r="T315" s="259">
        <v>104000</v>
      </c>
      <c r="U315" s="260">
        <v>104000</v>
      </c>
      <c r="V315" s="257">
        <f t="shared" si="4"/>
        <v>100</v>
      </c>
    </row>
    <row r="316" spans="1:22" ht="15" customHeight="1" x14ac:dyDescent="0.25">
      <c r="A316" s="113"/>
      <c r="B316" s="116" t="s">
        <v>48</v>
      </c>
      <c r="C316" s="117"/>
      <c r="D316" s="288" t="s">
        <v>261</v>
      </c>
      <c r="E316" s="288"/>
      <c r="F316" s="288"/>
      <c r="G316" s="288"/>
      <c r="H316" s="118">
        <v>801</v>
      </c>
      <c r="I316" s="289"/>
      <c r="J316" s="290"/>
      <c r="K316" s="220" t="s">
        <v>51</v>
      </c>
      <c r="L316" s="221" t="s">
        <v>43</v>
      </c>
      <c r="M316" s="222" t="s">
        <v>42</v>
      </c>
      <c r="N316" s="221" t="s">
        <v>3</v>
      </c>
      <c r="O316" s="223" t="s">
        <v>3</v>
      </c>
      <c r="P316" s="224" t="s">
        <v>3</v>
      </c>
      <c r="Q316" s="221" t="s">
        <v>3</v>
      </c>
      <c r="R316" s="221" t="s">
        <v>3</v>
      </c>
      <c r="S316" s="224" t="s">
        <v>3</v>
      </c>
      <c r="T316" s="259">
        <v>104000</v>
      </c>
      <c r="U316" s="260">
        <v>104000</v>
      </c>
      <c r="V316" s="257">
        <f t="shared" si="4"/>
        <v>100</v>
      </c>
    </row>
    <row r="317" spans="1:22" ht="36.4" customHeight="1" x14ac:dyDescent="0.25">
      <c r="A317" s="113"/>
      <c r="B317" s="116" t="s">
        <v>48</v>
      </c>
      <c r="C317" s="119"/>
      <c r="D317" s="117"/>
      <c r="E317" s="294" t="s">
        <v>260</v>
      </c>
      <c r="F317" s="294"/>
      <c r="G317" s="294"/>
      <c r="H317" s="118">
        <v>801</v>
      </c>
      <c r="I317" s="295"/>
      <c r="J317" s="296"/>
      <c r="K317" s="225" t="s">
        <v>50</v>
      </c>
      <c r="L317" s="226" t="s">
        <v>43</v>
      </c>
      <c r="M317" s="227" t="s">
        <v>42</v>
      </c>
      <c r="N317" s="226" t="s">
        <v>33</v>
      </c>
      <c r="O317" s="156" t="s">
        <v>3</v>
      </c>
      <c r="P317" s="228" t="s">
        <v>3</v>
      </c>
      <c r="Q317" s="226" t="s">
        <v>3</v>
      </c>
      <c r="R317" s="226" t="s">
        <v>3</v>
      </c>
      <c r="S317" s="228" t="s">
        <v>3</v>
      </c>
      <c r="T317" s="261">
        <v>104000</v>
      </c>
      <c r="U317" s="262">
        <v>104000</v>
      </c>
      <c r="V317" s="257">
        <f t="shared" si="4"/>
        <v>100</v>
      </c>
    </row>
    <row r="318" spans="1:22" ht="18" customHeight="1" x14ac:dyDescent="0.25">
      <c r="A318" s="113"/>
      <c r="B318" s="116" t="s">
        <v>48</v>
      </c>
      <c r="C318" s="119"/>
      <c r="D318" s="119"/>
      <c r="E318" s="120"/>
      <c r="F318" s="294" t="s">
        <v>45</v>
      </c>
      <c r="G318" s="294"/>
      <c r="H318" s="118">
        <v>801</v>
      </c>
      <c r="I318" s="295"/>
      <c r="J318" s="296"/>
      <c r="K318" s="225" t="s">
        <v>49</v>
      </c>
      <c r="L318" s="226" t="s">
        <v>43</v>
      </c>
      <c r="M318" s="227" t="s">
        <v>42</v>
      </c>
      <c r="N318" s="226" t="s">
        <v>33</v>
      </c>
      <c r="O318" s="156" t="s">
        <v>41</v>
      </c>
      <c r="P318" s="228" t="s">
        <v>3</v>
      </c>
      <c r="Q318" s="226" t="s">
        <v>3</v>
      </c>
      <c r="R318" s="226" t="s">
        <v>3</v>
      </c>
      <c r="S318" s="228" t="s">
        <v>3</v>
      </c>
      <c r="T318" s="261">
        <v>104000</v>
      </c>
      <c r="U318" s="262">
        <v>104000</v>
      </c>
      <c r="V318" s="257">
        <f t="shared" si="4"/>
        <v>100</v>
      </c>
    </row>
    <row r="319" spans="1:22" ht="18" customHeight="1" x14ac:dyDescent="0.25">
      <c r="A319" s="113"/>
      <c r="B319" s="121" t="s">
        <v>48</v>
      </c>
      <c r="C319" s="291"/>
      <c r="D319" s="291"/>
      <c r="E319" s="291"/>
      <c r="F319" s="291"/>
      <c r="G319" s="291"/>
      <c r="H319" s="118">
        <v>801</v>
      </c>
      <c r="I319" s="292"/>
      <c r="J319" s="293"/>
      <c r="K319" s="229" t="s">
        <v>44</v>
      </c>
      <c r="L319" s="126" t="s">
        <v>43</v>
      </c>
      <c r="M319" s="127" t="s">
        <v>42</v>
      </c>
      <c r="N319" s="126" t="s">
        <v>33</v>
      </c>
      <c r="O319" s="128" t="s">
        <v>41</v>
      </c>
      <c r="P319" s="129">
        <v>540</v>
      </c>
      <c r="Q319" s="126" t="s">
        <v>3</v>
      </c>
      <c r="R319" s="126" t="s">
        <v>3</v>
      </c>
      <c r="S319" s="129" t="s">
        <v>3</v>
      </c>
      <c r="T319" s="263">
        <v>104000</v>
      </c>
      <c r="U319" s="264">
        <v>104000</v>
      </c>
      <c r="V319" s="257">
        <f t="shared" si="4"/>
        <v>100</v>
      </c>
    </row>
    <row r="320" spans="1:22" ht="18" customHeight="1" x14ac:dyDescent="0.25">
      <c r="A320" s="113"/>
      <c r="B320" s="121" t="s">
        <v>48</v>
      </c>
      <c r="C320" s="291"/>
      <c r="D320" s="291"/>
      <c r="E320" s="291"/>
      <c r="F320" s="291"/>
      <c r="G320" s="291"/>
      <c r="H320" s="118">
        <v>801</v>
      </c>
      <c r="I320" s="292">
        <v>800</v>
      </c>
      <c r="J320" s="293"/>
      <c r="K320" s="229" t="s">
        <v>5</v>
      </c>
      <c r="L320" s="126" t="s">
        <v>43</v>
      </c>
      <c r="M320" s="127" t="s">
        <v>42</v>
      </c>
      <c r="N320" s="126" t="s">
        <v>33</v>
      </c>
      <c r="O320" s="128" t="s">
        <v>41</v>
      </c>
      <c r="P320" s="129">
        <v>540</v>
      </c>
      <c r="Q320" s="126">
        <v>8</v>
      </c>
      <c r="R320" s="126" t="s">
        <v>3</v>
      </c>
      <c r="S320" s="129" t="s">
        <v>3</v>
      </c>
      <c r="T320" s="263">
        <v>104000</v>
      </c>
      <c r="U320" s="264">
        <v>104000</v>
      </c>
      <c r="V320" s="257">
        <f t="shared" si="4"/>
        <v>100</v>
      </c>
    </row>
    <row r="321" spans="1:22" ht="18" customHeight="1" x14ac:dyDescent="0.25">
      <c r="A321" s="113"/>
      <c r="B321" s="121" t="s">
        <v>48</v>
      </c>
      <c r="C321" s="291"/>
      <c r="D321" s="291"/>
      <c r="E321" s="291"/>
      <c r="F321" s="291"/>
      <c r="G321" s="291"/>
      <c r="H321" s="122">
        <v>801</v>
      </c>
      <c r="I321" s="123"/>
      <c r="J321" s="124">
        <v>801</v>
      </c>
      <c r="K321" s="229" t="s">
        <v>4</v>
      </c>
      <c r="L321" s="126" t="s">
        <v>43</v>
      </c>
      <c r="M321" s="127" t="s">
        <v>42</v>
      </c>
      <c r="N321" s="126" t="s">
        <v>33</v>
      </c>
      <c r="O321" s="128" t="s">
        <v>41</v>
      </c>
      <c r="P321" s="129">
        <v>540</v>
      </c>
      <c r="Q321" s="126">
        <v>8</v>
      </c>
      <c r="R321" s="126">
        <v>1</v>
      </c>
      <c r="S321" s="129" t="s">
        <v>3</v>
      </c>
      <c r="T321" s="263">
        <v>104000</v>
      </c>
      <c r="U321" s="264">
        <v>104000</v>
      </c>
      <c r="V321" s="257">
        <f t="shared" si="4"/>
        <v>100</v>
      </c>
    </row>
    <row r="322" spans="1:22" ht="18" customHeight="1" x14ac:dyDescent="0.25">
      <c r="A322" s="113"/>
      <c r="B322" s="116" t="s">
        <v>48</v>
      </c>
      <c r="C322" s="119" t="s">
        <v>262</v>
      </c>
      <c r="D322" s="119" t="s">
        <v>261</v>
      </c>
      <c r="E322" s="125" t="s">
        <v>260</v>
      </c>
      <c r="F322" s="125" t="s">
        <v>45</v>
      </c>
      <c r="G322" s="123">
        <v>540</v>
      </c>
      <c r="H322" s="123">
        <v>801</v>
      </c>
      <c r="I322" s="123">
        <v>800</v>
      </c>
      <c r="J322" s="206">
        <v>801</v>
      </c>
      <c r="K322" s="229" t="s">
        <v>302</v>
      </c>
      <c r="L322" s="126" t="s">
        <v>43</v>
      </c>
      <c r="M322" s="127" t="s">
        <v>42</v>
      </c>
      <c r="N322" s="126" t="s">
        <v>33</v>
      </c>
      <c r="O322" s="128" t="s">
        <v>41</v>
      </c>
      <c r="P322" s="129">
        <v>540</v>
      </c>
      <c r="Q322" s="126">
        <v>8</v>
      </c>
      <c r="R322" s="126">
        <v>1</v>
      </c>
      <c r="S322" s="129">
        <v>955</v>
      </c>
      <c r="T322" s="263">
        <v>104000</v>
      </c>
      <c r="U322" s="264">
        <v>104000</v>
      </c>
      <c r="V322" s="257">
        <f t="shared" si="4"/>
        <v>100</v>
      </c>
    </row>
    <row r="323" spans="1:22" ht="18" customHeight="1" x14ac:dyDescent="0.25">
      <c r="A323" s="113"/>
      <c r="B323" s="121" t="s">
        <v>233</v>
      </c>
      <c r="C323" s="288" t="s">
        <v>298</v>
      </c>
      <c r="D323" s="288"/>
      <c r="E323" s="288"/>
      <c r="F323" s="288"/>
      <c r="G323" s="288"/>
      <c r="H323" s="118">
        <v>111</v>
      </c>
      <c r="I323" s="289"/>
      <c r="J323" s="290"/>
      <c r="K323" s="220" t="s">
        <v>235</v>
      </c>
      <c r="L323" s="221" t="s">
        <v>231</v>
      </c>
      <c r="M323" s="222" t="s">
        <v>3</v>
      </c>
      <c r="N323" s="221" t="s">
        <v>3</v>
      </c>
      <c r="O323" s="223" t="s">
        <v>3</v>
      </c>
      <c r="P323" s="224" t="s">
        <v>3</v>
      </c>
      <c r="Q323" s="221" t="s">
        <v>3</v>
      </c>
      <c r="R323" s="221" t="s">
        <v>3</v>
      </c>
      <c r="S323" s="224" t="s">
        <v>3</v>
      </c>
      <c r="T323" s="259">
        <v>30000</v>
      </c>
      <c r="U323" s="260">
        <v>30000</v>
      </c>
      <c r="V323" s="257">
        <f t="shared" si="4"/>
        <v>100</v>
      </c>
    </row>
    <row r="324" spans="1:22" ht="18" customHeight="1" x14ac:dyDescent="0.25">
      <c r="A324" s="113"/>
      <c r="B324" s="116" t="s">
        <v>233</v>
      </c>
      <c r="C324" s="117"/>
      <c r="D324" s="288" t="s">
        <v>297</v>
      </c>
      <c r="E324" s="288"/>
      <c r="F324" s="288"/>
      <c r="G324" s="288"/>
      <c r="H324" s="118">
        <v>111</v>
      </c>
      <c r="I324" s="289"/>
      <c r="J324" s="290"/>
      <c r="K324" s="220" t="s">
        <v>234</v>
      </c>
      <c r="L324" s="221" t="s">
        <v>231</v>
      </c>
      <c r="M324" s="222" t="s">
        <v>230</v>
      </c>
      <c r="N324" s="221" t="s">
        <v>3</v>
      </c>
      <c r="O324" s="223" t="s">
        <v>3</v>
      </c>
      <c r="P324" s="224" t="s">
        <v>3</v>
      </c>
      <c r="Q324" s="221" t="s">
        <v>3</v>
      </c>
      <c r="R324" s="221" t="s">
        <v>3</v>
      </c>
      <c r="S324" s="224" t="s">
        <v>3</v>
      </c>
      <c r="T324" s="259">
        <v>30000</v>
      </c>
      <c r="U324" s="260">
        <v>30000</v>
      </c>
      <c r="V324" s="257">
        <f t="shared" si="4"/>
        <v>100</v>
      </c>
    </row>
    <row r="325" spans="1:22" ht="18" customHeight="1" x14ac:dyDescent="0.25">
      <c r="A325" s="113"/>
      <c r="B325" s="116" t="s">
        <v>233</v>
      </c>
      <c r="C325" s="119"/>
      <c r="D325" s="117"/>
      <c r="E325" s="294" t="s">
        <v>297</v>
      </c>
      <c r="F325" s="294"/>
      <c r="G325" s="294"/>
      <c r="H325" s="118">
        <v>111</v>
      </c>
      <c r="I325" s="295"/>
      <c r="J325" s="296"/>
      <c r="K325" s="225" t="s">
        <v>234</v>
      </c>
      <c r="L325" s="226" t="s">
        <v>231</v>
      </c>
      <c r="M325" s="227" t="s">
        <v>230</v>
      </c>
      <c r="N325" s="226" t="s">
        <v>229</v>
      </c>
      <c r="O325" s="156" t="s">
        <v>3</v>
      </c>
      <c r="P325" s="228" t="s">
        <v>3</v>
      </c>
      <c r="Q325" s="226" t="s">
        <v>3</v>
      </c>
      <c r="R325" s="226" t="s">
        <v>3</v>
      </c>
      <c r="S325" s="228" t="s">
        <v>3</v>
      </c>
      <c r="T325" s="261">
        <v>30000</v>
      </c>
      <c r="U325" s="262">
        <v>30000</v>
      </c>
      <c r="V325" s="257">
        <f t="shared" si="4"/>
        <v>100</v>
      </c>
    </row>
    <row r="326" spans="1:22" ht="18" customHeight="1" x14ac:dyDescent="0.25">
      <c r="A326" s="113"/>
      <c r="B326" s="116" t="s">
        <v>233</v>
      </c>
      <c r="C326" s="119"/>
      <c r="D326" s="119"/>
      <c r="E326" s="120"/>
      <c r="F326" s="294" t="s">
        <v>232</v>
      </c>
      <c r="G326" s="294"/>
      <c r="H326" s="118">
        <v>111</v>
      </c>
      <c r="I326" s="295"/>
      <c r="J326" s="296"/>
      <c r="K326" s="225" t="s">
        <v>328</v>
      </c>
      <c r="L326" s="226" t="s">
        <v>231</v>
      </c>
      <c r="M326" s="227" t="s">
        <v>230</v>
      </c>
      <c r="N326" s="226" t="s">
        <v>229</v>
      </c>
      <c r="O326" s="156">
        <v>80160</v>
      </c>
      <c r="P326" s="228" t="s">
        <v>3</v>
      </c>
      <c r="Q326" s="226" t="s">
        <v>3</v>
      </c>
      <c r="R326" s="226" t="s">
        <v>3</v>
      </c>
      <c r="S326" s="228" t="s">
        <v>3</v>
      </c>
      <c r="T326" s="261">
        <v>30000</v>
      </c>
      <c r="U326" s="262">
        <v>30000</v>
      </c>
      <c r="V326" s="257">
        <f t="shared" si="4"/>
        <v>100</v>
      </c>
    </row>
    <row r="327" spans="1:22" ht="18" customHeight="1" x14ac:dyDescent="0.25">
      <c r="A327" s="113"/>
      <c r="B327" s="121" t="s">
        <v>233</v>
      </c>
      <c r="C327" s="291"/>
      <c r="D327" s="291"/>
      <c r="E327" s="291"/>
      <c r="F327" s="291"/>
      <c r="G327" s="291"/>
      <c r="H327" s="118">
        <v>111</v>
      </c>
      <c r="I327" s="292"/>
      <c r="J327" s="293"/>
      <c r="K327" s="229" t="s">
        <v>327</v>
      </c>
      <c r="L327" s="126" t="s">
        <v>231</v>
      </c>
      <c r="M327" s="127" t="s">
        <v>230</v>
      </c>
      <c r="N327" s="126" t="s">
        <v>229</v>
      </c>
      <c r="O327" s="128">
        <v>80160</v>
      </c>
      <c r="P327" s="129">
        <v>350</v>
      </c>
      <c r="Q327" s="126" t="s">
        <v>3</v>
      </c>
      <c r="R327" s="126" t="s">
        <v>3</v>
      </c>
      <c r="S327" s="129" t="s">
        <v>3</v>
      </c>
      <c r="T327" s="263">
        <v>30000</v>
      </c>
      <c r="U327" s="264">
        <v>30000</v>
      </c>
      <c r="V327" s="257">
        <f t="shared" si="4"/>
        <v>100</v>
      </c>
    </row>
    <row r="328" spans="1:22" ht="18" customHeight="1" x14ac:dyDescent="0.25">
      <c r="A328" s="113"/>
      <c r="B328" s="121" t="s">
        <v>233</v>
      </c>
      <c r="C328" s="291"/>
      <c r="D328" s="291"/>
      <c r="E328" s="291"/>
      <c r="F328" s="291"/>
      <c r="G328" s="291"/>
      <c r="H328" s="118">
        <v>111</v>
      </c>
      <c r="I328" s="292">
        <v>100</v>
      </c>
      <c r="J328" s="293"/>
      <c r="K328" s="229" t="s">
        <v>21</v>
      </c>
      <c r="L328" s="126" t="s">
        <v>231</v>
      </c>
      <c r="M328" s="127" t="s">
        <v>230</v>
      </c>
      <c r="N328" s="126" t="s">
        <v>229</v>
      </c>
      <c r="O328" s="128">
        <v>80160</v>
      </c>
      <c r="P328" s="129">
        <v>350</v>
      </c>
      <c r="Q328" s="126">
        <v>1</v>
      </c>
      <c r="R328" s="126" t="s">
        <v>3</v>
      </c>
      <c r="S328" s="129" t="s">
        <v>3</v>
      </c>
      <c r="T328" s="263">
        <v>30000</v>
      </c>
      <c r="U328" s="264">
        <v>30000</v>
      </c>
      <c r="V328" s="257">
        <f t="shared" si="4"/>
        <v>100</v>
      </c>
    </row>
    <row r="329" spans="1:22" ht="18" customHeight="1" x14ac:dyDescent="0.25">
      <c r="A329" s="113"/>
      <c r="B329" s="121" t="s">
        <v>233</v>
      </c>
      <c r="C329" s="291"/>
      <c r="D329" s="291"/>
      <c r="E329" s="291"/>
      <c r="F329" s="291"/>
      <c r="G329" s="291"/>
      <c r="H329" s="122">
        <v>111</v>
      </c>
      <c r="I329" s="123"/>
      <c r="J329" s="124">
        <v>111</v>
      </c>
      <c r="K329" s="229" t="s">
        <v>17</v>
      </c>
      <c r="L329" s="126" t="s">
        <v>231</v>
      </c>
      <c r="M329" s="127" t="s">
        <v>230</v>
      </c>
      <c r="N329" s="126" t="s">
        <v>229</v>
      </c>
      <c r="O329" s="128">
        <v>80160</v>
      </c>
      <c r="P329" s="129">
        <v>350</v>
      </c>
      <c r="Q329" s="126">
        <v>1</v>
      </c>
      <c r="R329" s="126">
        <v>13</v>
      </c>
      <c r="S329" s="129" t="s">
        <v>3</v>
      </c>
      <c r="T329" s="263">
        <v>30000</v>
      </c>
      <c r="U329" s="264">
        <v>30000</v>
      </c>
      <c r="V329" s="257">
        <f t="shared" si="4"/>
        <v>100</v>
      </c>
    </row>
    <row r="330" spans="1:22" ht="18" customHeight="1" thickBot="1" x14ac:dyDescent="0.3">
      <c r="A330" s="113"/>
      <c r="B330" s="132" t="s">
        <v>233</v>
      </c>
      <c r="C330" s="133" t="s">
        <v>298</v>
      </c>
      <c r="D330" s="133" t="s">
        <v>297</v>
      </c>
      <c r="E330" s="134" t="s">
        <v>297</v>
      </c>
      <c r="F330" s="134" t="s">
        <v>232</v>
      </c>
      <c r="G330" s="135">
        <v>870</v>
      </c>
      <c r="H330" s="135">
        <v>111</v>
      </c>
      <c r="I330" s="135">
        <v>100</v>
      </c>
      <c r="J330" s="217">
        <v>111</v>
      </c>
      <c r="K330" s="229" t="s">
        <v>302</v>
      </c>
      <c r="L330" s="126" t="s">
        <v>231</v>
      </c>
      <c r="M330" s="127" t="s">
        <v>230</v>
      </c>
      <c r="N330" s="126" t="s">
        <v>229</v>
      </c>
      <c r="O330" s="128">
        <v>80160</v>
      </c>
      <c r="P330" s="129">
        <v>350</v>
      </c>
      <c r="Q330" s="126">
        <v>1</v>
      </c>
      <c r="R330" s="126">
        <v>13</v>
      </c>
      <c r="S330" s="129">
        <v>955</v>
      </c>
      <c r="T330" s="263">
        <v>30000</v>
      </c>
      <c r="U330" s="264">
        <v>30000</v>
      </c>
      <c r="V330" s="257">
        <f t="shared" si="4"/>
        <v>100</v>
      </c>
    </row>
    <row r="331" spans="1:22" ht="18" customHeight="1" x14ac:dyDescent="0.25">
      <c r="A331" s="8"/>
      <c r="B331" s="80"/>
      <c r="C331" s="80"/>
      <c r="D331" s="80"/>
      <c r="E331" s="29"/>
      <c r="F331" s="28"/>
      <c r="G331" s="29"/>
      <c r="H331" s="28"/>
      <c r="I331" s="80"/>
      <c r="J331" s="29"/>
      <c r="K331" s="283" t="s">
        <v>0</v>
      </c>
      <c r="L331" s="283"/>
      <c r="M331" s="283"/>
      <c r="N331" s="283"/>
      <c r="O331" s="283"/>
      <c r="P331" s="283"/>
      <c r="Q331" s="283"/>
      <c r="R331" s="283"/>
      <c r="S331" s="283"/>
      <c r="T331" s="259">
        <f>T10+T102+T186+T315+T323</f>
        <v>81112742.469999999</v>
      </c>
      <c r="U331" s="259">
        <f>U10+U102+U186+U315+U323</f>
        <v>64466143.330000013</v>
      </c>
      <c r="V331" s="257">
        <f t="shared" ref="V331" si="5">U331/T331*100</f>
        <v>79.47720834842093</v>
      </c>
    </row>
    <row r="332" spans="1:22" ht="15" customHeight="1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32"/>
      <c r="P332" s="8"/>
      <c r="Q332" s="8"/>
      <c r="R332" s="8"/>
      <c r="S332" s="8"/>
      <c r="T332" s="8"/>
      <c r="U332" s="3"/>
    </row>
    <row r="333" spans="1:22" ht="1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3"/>
      <c r="P333" s="2"/>
      <c r="Q333" s="2"/>
      <c r="R333" s="2"/>
      <c r="S333" s="2"/>
      <c r="T333" s="2"/>
      <c r="U333" s="3"/>
    </row>
    <row r="334" spans="1:22" ht="1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3"/>
      <c r="P334" s="2"/>
      <c r="Q334" s="2"/>
      <c r="R334" s="2"/>
      <c r="S334" s="2"/>
      <c r="T334" s="2"/>
      <c r="U334" s="3"/>
    </row>
    <row r="335" spans="1:22" ht="1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3"/>
      <c r="P335" s="2"/>
      <c r="Q335" s="2"/>
      <c r="R335" s="2"/>
      <c r="S335" s="2"/>
      <c r="T335" s="2"/>
      <c r="U335" s="3"/>
    </row>
    <row r="336" spans="1:22" ht="1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3"/>
      <c r="P336" s="2"/>
      <c r="Q336" s="2"/>
      <c r="R336" s="2"/>
      <c r="S336" s="2"/>
      <c r="T336" s="2"/>
      <c r="U336" s="3"/>
    </row>
  </sheetData>
  <mergeCells count="383">
    <mergeCell ref="C329:G329"/>
    <mergeCell ref="C264:G264"/>
    <mergeCell ref="C274:G274"/>
    <mergeCell ref="C279:G279"/>
    <mergeCell ref="C297:G297"/>
    <mergeCell ref="C302:G302"/>
    <mergeCell ref="C307:G307"/>
    <mergeCell ref="C328:G328"/>
    <mergeCell ref="I328:J328"/>
    <mergeCell ref="C319:G319"/>
    <mergeCell ref="I319:J319"/>
    <mergeCell ref="C327:G327"/>
    <mergeCell ref="I327:J327"/>
    <mergeCell ref="C320:G320"/>
    <mergeCell ref="I320:J320"/>
    <mergeCell ref="C321:G321"/>
    <mergeCell ref="C301:G301"/>
    <mergeCell ref="I301:J301"/>
    <mergeCell ref="C306:G306"/>
    <mergeCell ref="I300:J300"/>
    <mergeCell ref="C305:G305"/>
    <mergeCell ref="I305:J305"/>
    <mergeCell ref="C311:G311"/>
    <mergeCell ref="I311:J311"/>
    <mergeCell ref="C35:G35"/>
    <mergeCell ref="C39:G39"/>
    <mergeCell ref="C45:G45"/>
    <mergeCell ref="C52:G52"/>
    <mergeCell ref="C57:G57"/>
    <mergeCell ref="C70:G70"/>
    <mergeCell ref="C273:G273"/>
    <mergeCell ref="C88:G88"/>
    <mergeCell ref="C92:G92"/>
    <mergeCell ref="C96:G96"/>
    <mergeCell ref="C100:G100"/>
    <mergeCell ref="C108:G108"/>
    <mergeCell ref="C115:G115"/>
    <mergeCell ref="C95:G95"/>
    <mergeCell ref="F105:G105"/>
    <mergeCell ref="C174:G174"/>
    <mergeCell ref="C179:G179"/>
    <mergeCell ref="C184:G184"/>
    <mergeCell ref="C192:G192"/>
    <mergeCell ref="C197:G197"/>
    <mergeCell ref="C208:G208"/>
    <mergeCell ref="C206:G206"/>
    <mergeCell ref="C158:G158"/>
    <mergeCell ref="C152:G152"/>
    <mergeCell ref="C257:G257"/>
    <mergeCell ref="I257:J257"/>
    <mergeCell ref="C263:G263"/>
    <mergeCell ref="I263:J263"/>
    <mergeCell ref="I246:J246"/>
    <mergeCell ref="C207:G207"/>
    <mergeCell ref="I207:J207"/>
    <mergeCell ref="C213:G213"/>
    <mergeCell ref="I213:J213"/>
    <mergeCell ref="C224:G224"/>
    <mergeCell ref="I224:J224"/>
    <mergeCell ref="C214:G214"/>
    <mergeCell ref="C234:G234"/>
    <mergeCell ref="I234:J234"/>
    <mergeCell ref="C229:G229"/>
    <mergeCell ref="I229:J229"/>
    <mergeCell ref="I245:J245"/>
    <mergeCell ref="C212:G212"/>
    <mergeCell ref="I212:J212"/>
    <mergeCell ref="C223:G223"/>
    <mergeCell ref="C235:G235"/>
    <mergeCell ref="I235:J235"/>
    <mergeCell ref="C230:G230"/>
    <mergeCell ref="F222:G222"/>
    <mergeCell ref="C126:G126"/>
    <mergeCell ref="I126:J126"/>
    <mergeCell ref="C130:G130"/>
    <mergeCell ref="I130:J130"/>
    <mergeCell ref="C127:G127"/>
    <mergeCell ref="C131:G131"/>
    <mergeCell ref="C151:G151"/>
    <mergeCell ref="I151:J151"/>
    <mergeCell ref="D110:G110"/>
    <mergeCell ref="I118:J118"/>
    <mergeCell ref="I138:J138"/>
    <mergeCell ref="I117:J117"/>
    <mergeCell ref="D138:G138"/>
    <mergeCell ref="F150:G150"/>
    <mergeCell ref="I150:J150"/>
    <mergeCell ref="F326:G326"/>
    <mergeCell ref="I326:J326"/>
    <mergeCell ref="F318:G318"/>
    <mergeCell ref="I318:J318"/>
    <mergeCell ref="F310:G310"/>
    <mergeCell ref="I310:J310"/>
    <mergeCell ref="C312:G312"/>
    <mergeCell ref="I312:J312"/>
    <mergeCell ref="C313:G313"/>
    <mergeCell ref="E325:G325"/>
    <mergeCell ref="I325:J325"/>
    <mergeCell ref="D316:G316"/>
    <mergeCell ref="I316:J316"/>
    <mergeCell ref="D324:G324"/>
    <mergeCell ref="I324:J324"/>
    <mergeCell ref="C315:G315"/>
    <mergeCell ref="I315:J315"/>
    <mergeCell ref="E317:G317"/>
    <mergeCell ref="I317:J317"/>
    <mergeCell ref="C14:G14"/>
    <mergeCell ref="I14:J14"/>
    <mergeCell ref="C21:G21"/>
    <mergeCell ref="I21:J21"/>
    <mergeCell ref="C33:G33"/>
    <mergeCell ref="I33:J33"/>
    <mergeCell ref="I75:J75"/>
    <mergeCell ref="C75:G75"/>
    <mergeCell ref="C153:G153"/>
    <mergeCell ref="C38:G38"/>
    <mergeCell ref="I38:J38"/>
    <mergeCell ref="C44:G44"/>
    <mergeCell ref="I44:J44"/>
    <mergeCell ref="I74:J74"/>
    <mergeCell ref="C81:G81"/>
    <mergeCell ref="I81:J81"/>
    <mergeCell ref="C76:G76"/>
    <mergeCell ref="C86:G86"/>
    <mergeCell ref="I86:J86"/>
    <mergeCell ref="C90:G90"/>
    <mergeCell ref="I90:J90"/>
    <mergeCell ref="C87:G87"/>
    <mergeCell ref="I87:J87"/>
    <mergeCell ref="I98:J98"/>
    <mergeCell ref="I277:J277"/>
    <mergeCell ref="C295:G295"/>
    <mergeCell ref="I295:J295"/>
    <mergeCell ref="F244:G244"/>
    <mergeCell ref="I244:J244"/>
    <mergeCell ref="F250:G250"/>
    <mergeCell ref="I250:J250"/>
    <mergeCell ref="F255:G255"/>
    <mergeCell ref="I255:J255"/>
    <mergeCell ref="C252:G252"/>
    <mergeCell ref="C251:G251"/>
    <mergeCell ref="I251:J251"/>
    <mergeCell ref="I273:J273"/>
    <mergeCell ref="F276:G276"/>
    <mergeCell ref="I276:J276"/>
    <mergeCell ref="F294:G294"/>
    <mergeCell ref="I294:J294"/>
    <mergeCell ref="C277:G277"/>
    <mergeCell ref="I256:J256"/>
    <mergeCell ref="C262:G262"/>
    <mergeCell ref="I262:J262"/>
    <mergeCell ref="C246:G246"/>
    <mergeCell ref="C258:G258"/>
    <mergeCell ref="E249:G249"/>
    <mergeCell ref="I206:J206"/>
    <mergeCell ref="I211:J211"/>
    <mergeCell ref="C191:G191"/>
    <mergeCell ref="I191:J191"/>
    <mergeCell ref="C196:G196"/>
    <mergeCell ref="I196:J196"/>
    <mergeCell ref="C182:G182"/>
    <mergeCell ref="I182:J182"/>
    <mergeCell ref="C190:G190"/>
    <mergeCell ref="F189:G189"/>
    <mergeCell ref="I189:J189"/>
    <mergeCell ref="C183:G183"/>
    <mergeCell ref="I188:J188"/>
    <mergeCell ref="F211:G211"/>
    <mergeCell ref="I190:J190"/>
    <mergeCell ref="I187:J187"/>
    <mergeCell ref="E204:G204"/>
    <mergeCell ref="I204:J204"/>
    <mergeCell ref="I43:J43"/>
    <mergeCell ref="D25:G25"/>
    <mergeCell ref="I25:J25"/>
    <mergeCell ref="C16:G16"/>
    <mergeCell ref="C23:G23"/>
    <mergeCell ref="F176:G176"/>
    <mergeCell ref="I176:J176"/>
    <mergeCell ref="I157:J157"/>
    <mergeCell ref="C162:G162"/>
    <mergeCell ref="I162:J162"/>
    <mergeCell ref="F171:G171"/>
    <mergeCell ref="C159:G159"/>
    <mergeCell ref="C172:G172"/>
    <mergeCell ref="I172:J172"/>
    <mergeCell ref="C173:G173"/>
    <mergeCell ref="C157:G157"/>
    <mergeCell ref="C106:G106"/>
    <mergeCell ref="I106:J106"/>
    <mergeCell ref="C113:G113"/>
    <mergeCell ref="I113:J113"/>
    <mergeCell ref="F156:G156"/>
    <mergeCell ref="C99:G99"/>
    <mergeCell ref="C107:G107"/>
    <mergeCell ref="I107:J107"/>
    <mergeCell ref="I50:J50"/>
    <mergeCell ref="E79:G79"/>
    <mergeCell ref="I79:J79"/>
    <mergeCell ref="F13:G13"/>
    <mergeCell ref="I13:J13"/>
    <mergeCell ref="F20:G20"/>
    <mergeCell ref="I20:J20"/>
    <mergeCell ref="F32:G32"/>
    <mergeCell ref="I32:J32"/>
    <mergeCell ref="F42:G42"/>
    <mergeCell ref="I42:J42"/>
    <mergeCell ref="F49:G49"/>
    <mergeCell ref="I49:J49"/>
    <mergeCell ref="C15:G15"/>
    <mergeCell ref="I15:J15"/>
    <mergeCell ref="C22:G22"/>
    <mergeCell ref="I22:J22"/>
    <mergeCell ref="C34:G34"/>
    <mergeCell ref="I34:J34"/>
    <mergeCell ref="C37:G37"/>
    <mergeCell ref="C56:G56"/>
    <mergeCell ref="I56:J56"/>
    <mergeCell ref="I37:J37"/>
    <mergeCell ref="C43:G43"/>
    <mergeCell ref="I158:J158"/>
    <mergeCell ref="I173:J173"/>
    <mergeCell ref="I105:J105"/>
    <mergeCell ref="F112:G112"/>
    <mergeCell ref="I112:J112"/>
    <mergeCell ref="F124:G124"/>
    <mergeCell ref="I124:J124"/>
    <mergeCell ref="C114:G114"/>
    <mergeCell ref="I114:J114"/>
    <mergeCell ref="E111:G111"/>
    <mergeCell ref="I111:J111"/>
    <mergeCell ref="E118:G118"/>
    <mergeCell ref="I156:J156"/>
    <mergeCell ref="I171:J171"/>
    <mergeCell ref="C163:G163"/>
    <mergeCell ref="E139:G139"/>
    <mergeCell ref="I139:J139"/>
    <mergeCell ref="C125:G125"/>
    <mergeCell ref="I125:J125"/>
    <mergeCell ref="C129:G129"/>
    <mergeCell ref="I129:J129"/>
    <mergeCell ref="D117:G117"/>
    <mergeCell ref="E155:G155"/>
    <mergeCell ref="I155:J155"/>
    <mergeCell ref="E12:G12"/>
    <mergeCell ref="I12:J12"/>
    <mergeCell ref="E19:G19"/>
    <mergeCell ref="I19:J19"/>
    <mergeCell ref="E26:G26"/>
    <mergeCell ref="I26:J26"/>
    <mergeCell ref="E66:G66"/>
    <mergeCell ref="I66:J66"/>
    <mergeCell ref="E72:G72"/>
    <mergeCell ref="I72:J72"/>
    <mergeCell ref="F67:G67"/>
    <mergeCell ref="I67:J67"/>
    <mergeCell ref="E41:G41"/>
    <mergeCell ref="I41:J41"/>
    <mergeCell ref="F54:G54"/>
    <mergeCell ref="I54:J54"/>
    <mergeCell ref="C51:G51"/>
    <mergeCell ref="I51:J51"/>
    <mergeCell ref="E48:G48"/>
    <mergeCell ref="I48:J48"/>
    <mergeCell ref="C68:G68"/>
    <mergeCell ref="I68:J68"/>
    <mergeCell ref="I69:J69"/>
    <mergeCell ref="C50:G50"/>
    <mergeCell ref="I163:J163"/>
    <mergeCell ref="C164:G164"/>
    <mergeCell ref="I183:J183"/>
    <mergeCell ref="F181:G181"/>
    <mergeCell ref="I181:J181"/>
    <mergeCell ref="C177:G177"/>
    <mergeCell ref="I177:J177"/>
    <mergeCell ref="C195:G195"/>
    <mergeCell ref="I195:J195"/>
    <mergeCell ref="E188:G188"/>
    <mergeCell ref="D187:G187"/>
    <mergeCell ref="C178:G178"/>
    <mergeCell ref="I178:J178"/>
    <mergeCell ref="I85:J85"/>
    <mergeCell ref="I99:J99"/>
    <mergeCell ref="D103:G103"/>
    <mergeCell ref="I103:J103"/>
    <mergeCell ref="C83:G83"/>
    <mergeCell ref="C94:G94"/>
    <mergeCell ref="I94:J94"/>
    <mergeCell ref="C91:G91"/>
    <mergeCell ref="I91:J91"/>
    <mergeCell ref="C98:G98"/>
    <mergeCell ref="E309:G309"/>
    <mergeCell ref="I309:J309"/>
    <mergeCell ref="E260:G260"/>
    <mergeCell ref="I260:J260"/>
    <mergeCell ref="E288:G288"/>
    <mergeCell ref="I288:J288"/>
    <mergeCell ref="F261:G261"/>
    <mergeCell ref="I261:J261"/>
    <mergeCell ref="F271:G271"/>
    <mergeCell ref="I271:J271"/>
    <mergeCell ref="D287:G287"/>
    <mergeCell ref="I287:J287"/>
    <mergeCell ref="I306:J306"/>
    <mergeCell ref="C278:G278"/>
    <mergeCell ref="I278:J278"/>
    <mergeCell ref="C296:G296"/>
    <mergeCell ref="I296:J296"/>
    <mergeCell ref="F304:G304"/>
    <mergeCell ref="I304:J304"/>
    <mergeCell ref="F299:G299"/>
    <mergeCell ref="I299:J299"/>
    <mergeCell ref="C300:G300"/>
    <mergeCell ref="C272:G272"/>
    <mergeCell ref="I272:J272"/>
    <mergeCell ref="C256:G256"/>
    <mergeCell ref="C245:G245"/>
    <mergeCell ref="I221:J221"/>
    <mergeCell ref="E232:G232"/>
    <mergeCell ref="I232:J232"/>
    <mergeCell ref="E238:G238"/>
    <mergeCell ref="I238:J238"/>
    <mergeCell ref="C225:G225"/>
    <mergeCell ref="I223:J223"/>
    <mergeCell ref="F233:G233"/>
    <mergeCell ref="I233:J233"/>
    <mergeCell ref="C228:G228"/>
    <mergeCell ref="I228:J228"/>
    <mergeCell ref="I249:J249"/>
    <mergeCell ref="C253:G253"/>
    <mergeCell ref="F227:G227"/>
    <mergeCell ref="I227:J227"/>
    <mergeCell ref="I222:J222"/>
    <mergeCell ref="E221:G221"/>
    <mergeCell ref="C247:G247"/>
    <mergeCell ref="C55:G55"/>
    <mergeCell ref="I55:J55"/>
    <mergeCell ref="E210:G210"/>
    <mergeCell ref="I210:J210"/>
    <mergeCell ref="F194:G194"/>
    <mergeCell ref="I194:J194"/>
    <mergeCell ref="F205:G205"/>
    <mergeCell ref="I205:J205"/>
    <mergeCell ref="I80:J80"/>
    <mergeCell ref="F161:G161"/>
    <mergeCell ref="I161:J161"/>
    <mergeCell ref="I110:J110"/>
    <mergeCell ref="I95:J95"/>
    <mergeCell ref="I152:J152"/>
    <mergeCell ref="F73:G73"/>
    <mergeCell ref="I73:J73"/>
    <mergeCell ref="F80:G80"/>
    <mergeCell ref="D78:G78"/>
    <mergeCell ref="I78:J78"/>
    <mergeCell ref="C74:G74"/>
    <mergeCell ref="C69:G69"/>
    <mergeCell ref="E104:G104"/>
    <mergeCell ref="I104:J104"/>
    <mergeCell ref="F85:G85"/>
    <mergeCell ref="K6:V6"/>
    <mergeCell ref="L8:O8"/>
    <mergeCell ref="K331:S331"/>
    <mergeCell ref="R4:T4"/>
    <mergeCell ref="C10:G10"/>
    <mergeCell ref="I10:J10"/>
    <mergeCell ref="C102:G102"/>
    <mergeCell ref="I102:J102"/>
    <mergeCell ref="C186:G186"/>
    <mergeCell ref="I186:J186"/>
    <mergeCell ref="D47:G47"/>
    <mergeCell ref="I47:J47"/>
    <mergeCell ref="D65:G65"/>
    <mergeCell ref="I65:J65"/>
    <mergeCell ref="C323:G323"/>
    <mergeCell ref="I323:J323"/>
    <mergeCell ref="D11:G11"/>
    <mergeCell ref="I11:J11"/>
    <mergeCell ref="D18:G18"/>
    <mergeCell ref="I18:J18"/>
    <mergeCell ref="C82:G82"/>
    <mergeCell ref="I82:J82"/>
    <mergeCell ref="I252:J252"/>
    <mergeCell ref="C236:G236"/>
  </mergeCells>
  <printOptions horizontalCentered="1"/>
  <pageMargins left="0.98425196850393704" right="0.59055118110236204" top="0.999999984981507" bottom="0.999999984981507" header="0.499999992490753" footer="0.49999999249075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9-1</vt:lpstr>
      <vt:lpstr>11-1</vt:lpstr>
      <vt:lpstr>13-1</vt:lpstr>
      <vt:lpstr>'11-1'!Заголовки_для_печати</vt:lpstr>
      <vt:lpstr>'9-1'!Заголовки_для_печати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Инна</cp:lastModifiedBy>
  <cp:lastPrinted>2020-10-23T04:36:01Z</cp:lastPrinted>
  <dcterms:created xsi:type="dcterms:W3CDTF">2019-06-11T10:57:58Z</dcterms:created>
  <dcterms:modified xsi:type="dcterms:W3CDTF">2020-10-23T04:36:09Z</dcterms:modified>
</cp:coreProperties>
</file>